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HTD &amp; TBI Waivers\Cost Reports\CR Templates\2025\"/>
    </mc:Choice>
  </mc:AlternateContent>
  <xr:revisionPtr revIDLastSave="0" documentId="13_ncr:1_{5BBB8C1C-A44A-4549-829F-91368D0C44B2}" xr6:coauthVersionLast="47" xr6:coauthVersionMax="47" xr10:uidLastSave="{00000000-0000-0000-0000-000000000000}"/>
  <workbookProtection workbookAlgorithmName="SHA-512" workbookHashValue="1MUO0Gg/nQ1gpnzBeZ6oELHMlxMlHcvtur+2dYMeR0F3FLYm47who/iurV7AmDRwlCTNi68CM5/F7JxasOjHtQ==" workbookSaltValue="2vmndbvhMHNlV/Mx1pis7w==" workbookSpinCount="100000" lockStructure="1"/>
  <bookViews>
    <workbookView xWindow="28680" yWindow="-120" windowWidth="29040" windowHeight="15720" xr2:uid="{4B532E2B-DFB3-46F6-9D02-9A6C21B27E0C}"/>
  </bookViews>
  <sheets>
    <sheet name="Service Level Data" sheetId="4" r:id="rId1"/>
    <sheet name="Agency Admin" sheetId="6" r:id="rId2"/>
    <sheet name="Summary Data" sheetId="2" r:id="rId3"/>
    <sheet name="Do Not Us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8" i="2" l="1"/>
  <c r="B37" i="2"/>
  <c r="B56" i="6"/>
  <c r="B32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D22" i="6"/>
  <c r="C22" i="6"/>
  <c r="B22" i="6"/>
  <c r="AB106" i="4"/>
  <c r="B81" i="2" s="1"/>
  <c r="AB107" i="4"/>
  <c r="B82" i="2" s="1"/>
  <c r="AB108" i="4"/>
  <c r="B83" i="2" s="1"/>
  <c r="AB109" i="4"/>
  <c r="B84" i="2" s="1"/>
  <c r="AB110" i="4"/>
  <c r="B85" i="2" s="1"/>
  <c r="AB111" i="4"/>
  <c r="B86" i="2" s="1"/>
  <c r="AB112" i="4"/>
  <c r="B87" i="2" s="1"/>
  <c r="AB113" i="4"/>
  <c r="B88" i="2" s="1"/>
  <c r="AB114" i="4"/>
  <c r="B89" i="2" s="1"/>
  <c r="AB115" i="4"/>
  <c r="B90" i="2" s="1"/>
  <c r="AB116" i="4"/>
  <c r="B91" i="2" s="1"/>
  <c r="AB117" i="4"/>
  <c r="B92" i="2" s="1"/>
  <c r="AB118" i="4"/>
  <c r="B93" i="2" s="1"/>
  <c r="AB119" i="4"/>
  <c r="B94" i="2" s="1"/>
  <c r="AB120" i="4"/>
  <c r="B95" i="2" s="1"/>
  <c r="AB121" i="4"/>
  <c r="B96" i="2" s="1"/>
  <c r="AB122" i="4"/>
  <c r="B97" i="2" s="1"/>
  <c r="AB123" i="4"/>
  <c r="B98" i="2" s="1"/>
  <c r="AB124" i="4"/>
  <c r="B99" i="2" s="1"/>
  <c r="AB125" i="4"/>
  <c r="B100" i="2" s="1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7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29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105" i="4"/>
  <c r="B80" i="2" s="1"/>
  <c r="AB10" i="4"/>
  <c r="A113" i="2"/>
  <c r="AB45" i="4" l="1"/>
  <c r="B58" i="6"/>
  <c r="AB126" i="4"/>
  <c r="B101" i="2" s="1"/>
  <c r="B117" i="2"/>
  <c r="B119" i="2" s="1"/>
  <c r="B64" i="6" l="1"/>
  <c r="B66" i="6" s="1"/>
  <c r="AB26" i="4"/>
  <c r="AB86" i="4"/>
  <c r="AB102" i="4" s="1"/>
  <c r="AB67" i="4"/>
  <c r="AB83" i="4" s="1"/>
  <c r="AB48" i="4"/>
  <c r="AB64" i="4" s="1"/>
  <c r="E5" i="6" l="1"/>
  <c r="A111" i="2" l="1"/>
  <c r="B124" i="2" l="1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77" i="2" l="1"/>
  <c r="B62" i="2" l="1"/>
  <c r="D62" i="2" s="1"/>
  <c r="B63" i="2"/>
  <c r="D63" i="2" s="1"/>
  <c r="B64" i="2"/>
  <c r="D64" i="2" s="1"/>
  <c r="B65" i="2"/>
  <c r="D65" i="2" s="1"/>
  <c r="B66" i="2"/>
  <c r="D66" i="2" s="1"/>
  <c r="B67" i="2"/>
  <c r="D67" i="2" s="1"/>
  <c r="B68" i="2"/>
  <c r="D68" i="2" s="1"/>
  <c r="B69" i="2"/>
  <c r="D69" i="2" s="1"/>
  <c r="B70" i="2"/>
  <c r="D70" i="2" s="1"/>
  <c r="B71" i="2"/>
  <c r="D71" i="2" s="1"/>
  <c r="B72" i="2"/>
  <c r="D72" i="2" s="1"/>
  <c r="B73" i="2"/>
  <c r="D73" i="2" s="1"/>
  <c r="B74" i="2"/>
  <c r="D74" i="2" s="1"/>
  <c r="B75" i="2"/>
  <c r="D75" i="2" s="1"/>
  <c r="B76" i="2"/>
  <c r="D76" i="2" s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E52" i="2" l="1"/>
  <c r="E44" i="2"/>
  <c r="E42" i="2"/>
  <c r="E50" i="2"/>
  <c r="E53" i="2"/>
  <c r="E45" i="2"/>
  <c r="E49" i="2"/>
  <c r="E55" i="2"/>
  <c r="E47" i="2"/>
  <c r="E46" i="2"/>
  <c r="E54" i="2"/>
  <c r="E56" i="2"/>
  <c r="E48" i="2"/>
  <c r="E51" i="2"/>
  <c r="E43" i="2"/>
  <c r="A114" i="2" l="1"/>
  <c r="A115" i="2"/>
  <c r="B41" i="2" l="1"/>
  <c r="B61" i="2" l="1"/>
  <c r="D61" i="2" s="1"/>
  <c r="B77" i="2" l="1"/>
  <c r="D77" i="2" s="1"/>
  <c r="D57" i="2"/>
  <c r="D41" i="2"/>
  <c r="E41" i="2" s="1"/>
  <c r="C57" i="2"/>
  <c r="C41" i="2"/>
  <c r="B123" i="2" l="1"/>
  <c r="E22" i="6"/>
  <c r="B122" i="2" l="1"/>
  <c r="B57" i="2" l="1"/>
  <c r="B103" i="2" l="1"/>
  <c r="B105" i="2" s="1"/>
  <c r="B121" i="2"/>
  <c r="E57" i="2"/>
  <c r="B125" i="2" l="1"/>
  <c r="B126" i="2" s="1"/>
  <c r="B128" i="2" s="1"/>
  <c r="B129" i="2" s="1"/>
  <c r="B107" i="2" l="1"/>
</calcChain>
</file>

<file path=xl/sharedStrings.xml><?xml version="1.0" encoding="utf-8"?>
<sst xmlns="http://schemas.openxmlformats.org/spreadsheetml/2006/main" count="360" uniqueCount="191">
  <si>
    <t>NHTD</t>
  </si>
  <si>
    <t>Agency Name</t>
  </si>
  <si>
    <t>Contact Phone</t>
  </si>
  <si>
    <t>Contact e-mail</t>
  </si>
  <si>
    <t>Title (if any)</t>
  </si>
  <si>
    <t>Title</t>
  </si>
  <si>
    <t>Type of Agency</t>
  </si>
  <si>
    <t>Annual Salary</t>
  </si>
  <si>
    <t>Annual Fringe</t>
  </si>
  <si>
    <t>Agency Type:</t>
  </si>
  <si>
    <t>For-profit</t>
  </si>
  <si>
    <t>Not-for-profit</t>
  </si>
  <si>
    <t>Government</t>
  </si>
  <si>
    <t>Today's Date</t>
  </si>
  <si>
    <t>Medicaid</t>
  </si>
  <si>
    <t>State Aid</t>
  </si>
  <si>
    <t>Grants</t>
  </si>
  <si>
    <t>Total Revenues</t>
  </si>
  <si>
    <t>Paid Amount</t>
  </si>
  <si>
    <t>FTEs</t>
  </si>
  <si>
    <t>Owner/Operator</t>
  </si>
  <si>
    <t>Fringe</t>
  </si>
  <si>
    <t>Type</t>
  </si>
  <si>
    <t>Building  - Rent</t>
  </si>
  <si>
    <t>Building  - Depreciation</t>
  </si>
  <si>
    <t>Vehicle  - Depreciation</t>
  </si>
  <si>
    <t>Vehicle  - Interest</t>
  </si>
  <si>
    <t>Equipment  - Interest</t>
  </si>
  <si>
    <t>Office Supplies</t>
  </si>
  <si>
    <t>Utilities</t>
  </si>
  <si>
    <t>Insurance</t>
  </si>
  <si>
    <t>Property Taxes</t>
  </si>
  <si>
    <t>Other Taxes</t>
  </si>
  <si>
    <t>Total Agency Admin</t>
  </si>
  <si>
    <t>Other (miscellaneous)</t>
  </si>
  <si>
    <t>Medicaid Revenues</t>
  </si>
  <si>
    <t>Other Revenues</t>
  </si>
  <si>
    <t>Expensed Equipment</t>
  </si>
  <si>
    <t>SERVICE TYPE</t>
  </si>
  <si>
    <t>Unit of Service</t>
  </si>
  <si>
    <t>Building  - Mortgage Interest</t>
  </si>
  <si>
    <t>Vehicle  - Lease</t>
  </si>
  <si>
    <t>Equipment  - Lease</t>
  </si>
  <si>
    <t>Equipment  - Depreciation</t>
  </si>
  <si>
    <t>Travel / Other Transportation Exp.</t>
  </si>
  <si>
    <t>Repairs and Maintenance</t>
  </si>
  <si>
    <t>Other (specify here)</t>
  </si>
  <si>
    <t>Executive Director/CEO</t>
  </si>
  <si>
    <t>Assistant Executive Director</t>
  </si>
  <si>
    <t>Comptroller/Controller/CFO</t>
  </si>
  <si>
    <t>Director of Division</t>
  </si>
  <si>
    <t>Office Worker</t>
  </si>
  <si>
    <t>Accountant</t>
  </si>
  <si>
    <t>Computer/Data Staff</t>
  </si>
  <si>
    <t>Community Relations</t>
  </si>
  <si>
    <t>Administrative Assistant</t>
  </si>
  <si>
    <t>Marketing Staff</t>
  </si>
  <si>
    <t>Training Staff</t>
  </si>
  <si>
    <t>Utilization Review/Quality Ctrl</t>
  </si>
  <si>
    <t>(Specify type here)</t>
  </si>
  <si>
    <t>Total Agency Admin OTPS</t>
  </si>
  <si>
    <t>Total Expenses Less Agency Admin</t>
  </si>
  <si>
    <t>Total Contracted Staffing</t>
  </si>
  <si>
    <t>Other Contracted Staff (specify here)</t>
  </si>
  <si>
    <t>Other OTPS (specify here)</t>
  </si>
  <si>
    <t>Select from Drop Down</t>
  </si>
  <si>
    <t>Total Non-Contracted Staffing</t>
  </si>
  <si>
    <t>Self populates</t>
  </si>
  <si>
    <t>Reporting Period Start Date</t>
  </si>
  <si>
    <t>Reporting Period End Date</t>
  </si>
  <si>
    <t>Building - Rent</t>
  </si>
  <si>
    <t>Building - Depreciation</t>
  </si>
  <si>
    <t>Building - Mortgage Interest</t>
  </si>
  <si>
    <t>Vehicle - Lease</t>
  </si>
  <si>
    <t>Vehicle - Depreciation</t>
  </si>
  <si>
    <t>Vehicle - Interest</t>
  </si>
  <si>
    <t>Equipment - Lease</t>
  </si>
  <si>
    <t>Equipment - Depreciation</t>
  </si>
  <si>
    <t>Equipment - Interest</t>
  </si>
  <si>
    <t>Total Charges</t>
  </si>
  <si>
    <t>Total Billed Units of Service</t>
  </si>
  <si>
    <t>Yearly (1)</t>
  </si>
  <si>
    <t>Monthly (1)</t>
  </si>
  <si>
    <t>Rate Code</t>
  </si>
  <si>
    <t>TOTALS
(Do not input to this column, formula)</t>
  </si>
  <si>
    <t>CASAC (SAPS)</t>
  </si>
  <si>
    <t>Certified Service Coordinator (SC)</t>
  </si>
  <si>
    <t>Dietician/Nutritionist (Nutrition)</t>
  </si>
  <si>
    <t>Nurse Practitioner (Home Visits)</t>
  </si>
  <si>
    <t>Other Certified NHTD/TBI Waiver Provider (ILST &amp; SDP)</t>
  </si>
  <si>
    <t>PCA (Respite &amp; HCSS)</t>
  </si>
  <si>
    <t>Peer Mentor (Peer Mentor)</t>
  </si>
  <si>
    <t>Physician (Home Visits)</t>
  </si>
  <si>
    <t>Physician's Assistant (Home Visits)</t>
  </si>
  <si>
    <t>Program Administrator/Director (Any)</t>
  </si>
  <si>
    <t>Respiratory Therapist (Resp)</t>
  </si>
  <si>
    <t>Behavioral Specialist/Counselor (PBIS &amp; CIC)</t>
  </si>
  <si>
    <t>Registered Nurse (Respite, HCSS, Nurse/Wellness, Nursing Supervision)</t>
  </si>
  <si>
    <t>Per Diem</t>
  </si>
  <si>
    <t>Salary/Wages Per FTE</t>
  </si>
  <si>
    <t>Salaries/Wages</t>
  </si>
  <si>
    <t>Compensation</t>
  </si>
  <si>
    <t>Compensation Per FTE</t>
  </si>
  <si>
    <t>Revenues</t>
  </si>
  <si>
    <t>Contact for Cost Report</t>
  </si>
  <si>
    <t>Name</t>
  </si>
  <si>
    <t>I hereby affirm that I have reviewed all material submitted as part of this report and that these documents contain accurate information to the best of my knowledge.</t>
  </si>
  <si>
    <t>Other Taxes (specify here)</t>
  </si>
  <si>
    <t>Head of Agency/CR Affirmation</t>
  </si>
  <si>
    <t>Agency Admin Other Than Personal Service (OTPS) (including agency admin capital &amp; equipment)</t>
  </si>
  <si>
    <t>Hourly</t>
  </si>
  <si>
    <t>NHTDWVR VEHICLE ADAPTATION-TOTAL CHARGES</t>
  </si>
  <si>
    <t>NHTDWVR ASSISTIVE TECHNOLOGY-TOTAL CHARGES</t>
  </si>
  <si>
    <t>NHTDWVR COMMUNITY INTEGRATION COUNSELING-HOURLY</t>
  </si>
  <si>
    <t>NHTDWVR INDPNDNT LVNG SKILLS/TRNG-HOURLY</t>
  </si>
  <si>
    <t>NHTDWVR POS BEHAV INTERV &amp; SUPP-HOURLY</t>
  </si>
  <si>
    <t>NHTDWVR COMM TRANSITIONAL SERVICES-TOTAL CHARGES</t>
  </si>
  <si>
    <t>NHTDWVR ENVIRONMENTAL MODS-TOTAL CHARGES</t>
  </si>
  <si>
    <t>NHTDWVR NUTRITIONAL CONSULT/ED-HOURLY</t>
  </si>
  <si>
    <t>NHTDWVR IN-HOME RESPITE-PER DIEM</t>
  </si>
  <si>
    <t>NHTDWVR SRV COORD/TRANS L1-INITIAL</t>
  </si>
  <si>
    <t>NHTDWVR SRV COORD/TRANS L2-INITIAL</t>
  </si>
  <si>
    <t>NHTDWVR SRV COORD/DIVERSION-INITIAL</t>
  </si>
  <si>
    <t>NHTDWVR SERVICE COORDINATION-MONTHLY</t>
  </si>
  <si>
    <t>NHTDWVR STRUCTURED DAY PROGRAM-HOURLY</t>
  </si>
  <si>
    <t>NHTDWVR PEER MENTOR SERVICES-HOURLY</t>
  </si>
  <si>
    <t>NHTDWVR CONG/HOME MEALS-TOTAL CHARGES</t>
  </si>
  <si>
    <t>NHTDWVR NURSE/WELLNESS COUNSELING-PER DIEM</t>
  </si>
  <si>
    <t>NHTDWVR HOME VISITS BY MEDICAL PERSONNEL</t>
  </si>
  <si>
    <t>NHTDWVR MOVING ASST PROG-TOTAL CHARGES</t>
  </si>
  <si>
    <t>NHTDWVR HCSS NURSE SUPERVISOR-HOURLY</t>
  </si>
  <si>
    <t>Aggregate of any other titles not otherwise reported</t>
  </si>
  <si>
    <t>Aggregate of any other OTPS not otherwise reported</t>
  </si>
  <si>
    <t xml:space="preserve">All other revenues not otherwise reported </t>
  </si>
  <si>
    <t>Other</t>
  </si>
  <si>
    <t>All other titles not otherwise reported</t>
  </si>
  <si>
    <t>Other Contracted Staff</t>
  </si>
  <si>
    <t>All other contracted staff not otherwise reported</t>
  </si>
  <si>
    <t>Other OTPS</t>
  </si>
  <si>
    <t>All other OTPS not otherwise reported</t>
  </si>
  <si>
    <t>Admin to Operating Cost Factor</t>
  </si>
  <si>
    <t>NHTDWVR HOME RESPIRATORY CARE-HOURLY</t>
  </si>
  <si>
    <t>Non-Contract Staff Fringe</t>
  </si>
  <si>
    <t>Contracted Staff Wages</t>
  </si>
  <si>
    <t>Program Surplus/(Loss)</t>
  </si>
  <si>
    <t>Program Percent Surplus/(Loss)</t>
  </si>
  <si>
    <t>Waiver Program Type</t>
  </si>
  <si>
    <t>Waiver Program Services Begin Date</t>
  </si>
  <si>
    <t>Total Contracted Staff Wages</t>
  </si>
  <si>
    <t>Total Contracted Staff FTEs</t>
  </si>
  <si>
    <t>Non-Contracted Staff: Wages (by title)</t>
  </si>
  <si>
    <t>Non-Contracted Staff: Fringe Benefits (by title)</t>
  </si>
  <si>
    <t>Non-Contracted Staff: FTEs (by title)</t>
  </si>
  <si>
    <t>Contracted Staff: Wages (by title)</t>
  </si>
  <si>
    <t>Contracted Staff: FTEs (by title)</t>
  </si>
  <si>
    <t>Total Non-Contracted Agency Admin Staff</t>
  </si>
  <si>
    <t>Total Non-Contracted Staff Wages</t>
  </si>
  <si>
    <t>Total Non-Contracted Staff Fringe</t>
  </si>
  <si>
    <t>Total Non-Contracted Staff FTEs</t>
  </si>
  <si>
    <t>Total NHTD Waiver OTPS</t>
  </si>
  <si>
    <t>Wages/Other Compensation (Excluding Fringe)</t>
  </si>
  <si>
    <t>Avg Wage
Per FTE</t>
  </si>
  <si>
    <t>Total Contracted Agency Admin Staff</t>
  </si>
  <si>
    <t>Other Than Personal Service (OTPS) - do not include any expenses related to agency administration</t>
  </si>
  <si>
    <t>Total NHTD Waiver Program Operations OTPS</t>
  </si>
  <si>
    <t>Total NHTD Waiver Program Expenses (excluding Agency Admin)</t>
  </si>
  <si>
    <t>NHTD Waiver Program Administration</t>
  </si>
  <si>
    <t>Total NHTD Waiver Program Expenses</t>
  </si>
  <si>
    <t>Non-Contract Staff Wages</t>
  </si>
  <si>
    <t>NHTD Waiver Program Operations OTPS</t>
  </si>
  <si>
    <r>
      <t xml:space="preserve">Total Expenses - for </t>
    </r>
    <r>
      <rPr>
        <b/>
        <u/>
        <sz val="8"/>
        <color theme="0"/>
        <rFont val="Arial"/>
        <family val="2"/>
      </rPr>
      <t>all</t>
    </r>
    <r>
      <rPr>
        <b/>
        <sz val="8"/>
        <color theme="0"/>
        <rFont val="Arial"/>
        <family val="2"/>
      </rPr>
      <t xml:space="preserve"> programs operated by agency (not just NHTD)</t>
    </r>
  </si>
  <si>
    <t>Adjustments/Non-Allowable Costs - for all programs operated by agency (not just NHTD)</t>
  </si>
  <si>
    <r>
      <t xml:space="preserve">NHTDWVR HCSS-NYC REGION-HOURLY </t>
    </r>
    <r>
      <rPr>
        <sz val="8"/>
        <rFont val="Arial"/>
        <family val="2"/>
      </rPr>
      <t>(Bronx, Brooklyn/Kings, NY/Manhattan, Queens, Richmond/Staten Island)</t>
    </r>
  </si>
  <si>
    <r>
      <rPr>
        <b/>
        <sz val="8"/>
        <rFont val="Arial"/>
        <family val="2"/>
      </rPr>
      <t>NHTDWVR HCSS-LONG ISLAND/WESTCHESTER REGION-HOURLY</t>
    </r>
    <r>
      <rPr>
        <sz val="8"/>
        <rFont val="Arial"/>
        <family val="2"/>
      </rPr>
      <t xml:space="preserve"> (Nassau, Suffolk, Westchester)</t>
    </r>
  </si>
  <si>
    <t>NHTDWVR HCSS-ROCKLAND REGION-HOURLY</t>
  </si>
  <si>
    <t>NHTDWVR HCSS-REST OF STATE REGION-HOURLY</t>
  </si>
  <si>
    <r>
      <rPr>
        <b/>
        <sz val="8"/>
        <rFont val="Arial"/>
        <family val="2"/>
      </rPr>
      <t>NHTDWVR HCSS-RURAL REGION-HOURLY</t>
    </r>
    <r>
      <rPr>
        <sz val="8"/>
        <rFont val="Arial"/>
        <family val="2"/>
      </rPr>
      <t xml:space="preserve"> (Allegany, Clinton, Delaware, Essex, Franklin, Hamilton, St Lawrence)</t>
    </r>
  </si>
  <si>
    <t>mm/dd/yyyy</t>
  </si>
  <si>
    <t>Medicaid Billing Provider ID</t>
  </si>
  <si>
    <t>Agency Headquarter Street</t>
  </si>
  <si>
    <t>Agency Headquarter City</t>
  </si>
  <si>
    <t>Agency Headquarter Zip+4</t>
  </si>
  <si>
    <t>Agency Headquarter County</t>
  </si>
  <si>
    <t>All Operating Counties</t>
  </si>
  <si>
    <t>Non-Contracted Staff (from Service Level Data tab)</t>
  </si>
  <si>
    <t>Contracted Staff (from Service Level Data tab)</t>
  </si>
  <si>
    <t>NHTD Waiver Program Operations OTPS (from Service Level Data tab)</t>
  </si>
  <si>
    <t>Non-Contracted Agency Admin Staff</t>
  </si>
  <si>
    <t>Contracted Agency Admin Staff</t>
  </si>
  <si>
    <t>NHTD 2025 Cost Report Template</t>
  </si>
  <si>
    <t>1/1/2025-6/30/2025 the rate code was 9795 for all regions.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</si>
</sst>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0000\-0000"/>
    <numFmt numFmtId="166" formatCode="0.000"/>
    <numFmt numFmtId="167" formatCode="[&lt;=9999999]###\-####;\(###\)\ ###\-####"/>
    <numFmt numFmtId="168" formatCode="000#####"/>
    <numFmt numFmtId="169" formatCode="#,##0.000_);\(#,##0.000\)"/>
    <numFmt numFmtId="170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u/>
      <sz val="8"/>
      <color theme="0"/>
      <name val="Arial"/>
      <family val="2"/>
    </font>
    <font>
      <u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285D"/>
        <bgColor indexed="64"/>
      </patternFill>
    </fill>
    <fill>
      <patternFill patternType="solid">
        <fgColor rgb="FFD3D5E3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FACE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4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49" fontId="6" fillId="0" borderId="0" xfId="4" applyNumberFormat="1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/>
    </xf>
    <xf numFmtId="42" fontId="2" fillId="0" borderId="9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vertical="center"/>
    </xf>
    <xf numFmtId="42" fontId="5" fillId="0" borderId="13" xfId="1" applyNumberFormat="1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64" fontId="5" fillId="2" borderId="0" xfId="1" applyNumberFormat="1" applyFont="1" applyFill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27" xfId="0" applyFont="1" applyBorder="1" applyAlignment="1" applyProtection="1">
      <alignment vertical="center"/>
    </xf>
    <xf numFmtId="0" fontId="2" fillId="4" borderId="23" xfId="0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</xf>
    <xf numFmtId="42" fontId="5" fillId="4" borderId="5" xfId="1" applyNumberFormat="1" applyFont="1" applyFill="1" applyBorder="1" applyAlignment="1" applyProtection="1">
      <alignment vertical="center"/>
    </xf>
    <xf numFmtId="169" fontId="5" fillId="4" borderId="5" xfId="0" applyNumberFormat="1" applyFont="1" applyFill="1" applyBorder="1" applyAlignment="1" applyProtection="1">
      <alignment horizontal="right" vertical="center"/>
    </xf>
    <xf numFmtId="42" fontId="5" fillId="4" borderId="18" xfId="1" applyNumberFormat="1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vertical="center"/>
      <protection locked="0"/>
    </xf>
    <xf numFmtId="169" fontId="5" fillId="4" borderId="5" xfId="0" applyNumberFormat="1" applyFont="1" applyFill="1" applyBorder="1" applyAlignment="1" applyProtection="1">
      <alignment vertical="center"/>
    </xf>
    <xf numFmtId="0" fontId="2" fillId="4" borderId="17" xfId="0" applyFont="1" applyFill="1" applyBorder="1" applyAlignment="1" applyProtection="1">
      <alignment horizontal="left" vertical="center"/>
    </xf>
    <xf numFmtId="42" fontId="2" fillId="4" borderId="18" xfId="1" applyNumberFormat="1" applyFont="1" applyFill="1" applyBorder="1" applyAlignment="1" applyProtection="1">
      <alignment vertical="center"/>
    </xf>
    <xf numFmtId="0" fontId="2" fillId="4" borderId="16" xfId="0" applyFont="1" applyFill="1" applyBorder="1" applyAlignment="1" applyProtection="1">
      <alignment horizontal="center" vertical="center" wrapText="1"/>
    </xf>
    <xf numFmtId="42" fontId="2" fillId="4" borderId="25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5" fillId="2" borderId="22" xfId="1" applyNumberFormat="1" applyFont="1" applyFill="1" applyBorder="1" applyAlignment="1" applyProtection="1">
      <alignment vertical="center"/>
    </xf>
    <xf numFmtId="166" fontId="5" fillId="2" borderId="22" xfId="0" applyNumberFormat="1" applyFont="1" applyFill="1" applyBorder="1" applyAlignment="1" applyProtection="1">
      <alignment horizontal="right" vertical="center"/>
    </xf>
    <xf numFmtId="164" fontId="2" fillId="0" borderId="22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42" fontId="2" fillId="0" borderId="0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left" vertical="center"/>
    </xf>
    <xf numFmtId="42" fontId="2" fillId="4" borderId="18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4" borderId="20" xfId="0" quotePrefix="1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8" fillId="5" borderId="23" xfId="0" applyFont="1" applyFill="1" applyBorder="1" applyAlignment="1" applyProtection="1">
      <alignment horizontal="left" vertical="center" wrapText="1"/>
    </xf>
    <xf numFmtId="0" fontId="9" fillId="5" borderId="17" xfId="0" applyFont="1" applyFill="1" applyBorder="1" applyAlignment="1" applyProtection="1">
      <alignment vertical="center"/>
    </xf>
    <xf numFmtId="42" fontId="9" fillId="5" borderId="5" xfId="1" applyNumberFormat="1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vertical="center"/>
      <protection locked="0"/>
    </xf>
    <xf numFmtId="169" fontId="9" fillId="5" borderId="5" xfId="0" applyNumberFormat="1" applyFont="1" applyFill="1" applyBorder="1" applyAlignment="1" applyProtection="1">
      <alignment horizontal="right" vertical="center"/>
      <protection locked="0"/>
    </xf>
    <xf numFmtId="42" fontId="9" fillId="5" borderId="5" xfId="0" applyNumberFormat="1" applyFont="1" applyFill="1" applyBorder="1" applyAlignment="1" applyProtection="1">
      <alignment horizontal="right" vertical="center"/>
      <protection locked="0"/>
    </xf>
    <xf numFmtId="0" fontId="9" fillId="5" borderId="17" xfId="0" applyFont="1" applyFill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vertical="center"/>
    </xf>
    <xf numFmtId="169" fontId="9" fillId="5" borderId="5" xfId="2" applyNumberFormat="1" applyFont="1" applyFill="1" applyBorder="1" applyAlignment="1" applyProtection="1">
      <alignment vertical="center"/>
      <protection locked="0"/>
    </xf>
    <xf numFmtId="42" fontId="9" fillId="5" borderId="18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8" fillId="5" borderId="17" xfId="0" applyFont="1" applyFill="1" applyBorder="1" applyAlignment="1" applyProtection="1">
      <alignment vertical="center"/>
    </xf>
    <xf numFmtId="49" fontId="9" fillId="5" borderId="18" xfId="0" applyNumberFormat="1" applyFont="1" applyFill="1" applyBorder="1" applyAlignment="1" applyProtection="1">
      <alignment horizontal="left" vertical="center"/>
      <protection locked="0"/>
    </xf>
    <xf numFmtId="168" fontId="9" fillId="5" borderId="18" xfId="0" applyNumberFormat="1" applyFont="1" applyFill="1" applyBorder="1" applyAlignment="1" applyProtection="1">
      <alignment horizontal="right" vertical="center"/>
      <protection locked="0"/>
    </xf>
    <xf numFmtId="49" fontId="9" fillId="5" borderId="18" xfId="0" applyNumberFormat="1" applyFont="1" applyFill="1" applyBorder="1" applyAlignment="1" applyProtection="1">
      <alignment vertical="center"/>
      <protection locked="0"/>
    </xf>
    <xf numFmtId="165" fontId="9" fillId="5" borderId="18" xfId="0" applyNumberFormat="1" applyFont="1" applyFill="1" applyBorder="1" applyAlignment="1" applyProtection="1">
      <alignment horizontal="right" vertical="center"/>
      <protection locked="0"/>
    </xf>
    <xf numFmtId="0" fontId="8" fillId="5" borderId="19" xfId="0" applyFont="1" applyFill="1" applyBorder="1" applyAlignment="1" applyProtection="1">
      <alignment vertical="center"/>
    </xf>
    <xf numFmtId="49" fontId="9" fillId="5" borderId="21" xfId="0" applyNumberFormat="1" applyFont="1" applyFill="1" applyBorder="1" applyAlignment="1" applyProtection="1">
      <alignment horizontal="left" vertical="center"/>
      <protection locked="0"/>
    </xf>
    <xf numFmtId="0" fontId="9" fillId="5" borderId="18" xfId="0" applyFont="1" applyFill="1" applyBorder="1" applyAlignment="1" applyProtection="1">
      <alignment vertical="center"/>
      <protection locked="0"/>
    </xf>
    <xf numFmtId="167" fontId="9" fillId="5" borderId="18" xfId="0" applyNumberFormat="1" applyFont="1" applyFill="1" applyBorder="1" applyAlignment="1" applyProtection="1">
      <alignment horizontal="right" vertical="center"/>
      <protection locked="0"/>
    </xf>
    <xf numFmtId="49" fontId="11" fillId="5" borderId="21" xfId="4" applyNumberFormat="1" applyFont="1" applyFill="1" applyBorder="1" applyAlignment="1" applyProtection="1">
      <alignment vertical="center"/>
      <protection locked="0"/>
    </xf>
    <xf numFmtId="42" fontId="9" fillId="5" borderId="21" xfId="1" applyNumberFormat="1" applyFont="1" applyFill="1" applyBorder="1" applyAlignment="1" applyProtection="1">
      <alignment vertical="center"/>
      <protection locked="0"/>
    </xf>
    <xf numFmtId="0" fontId="8" fillId="5" borderId="17" xfId="0" applyFont="1" applyFill="1" applyBorder="1" applyAlignment="1" applyProtection="1">
      <alignment vertical="center"/>
      <protection locked="0"/>
    </xf>
    <xf numFmtId="42" fontId="5" fillId="4" borderId="18" xfId="0" applyNumberFormat="1" applyFont="1" applyFill="1" applyBorder="1" applyAlignment="1" applyProtection="1">
      <alignment vertical="center"/>
    </xf>
    <xf numFmtId="42" fontId="2" fillId="4" borderId="18" xfId="0" applyNumberFormat="1" applyFont="1" applyFill="1" applyBorder="1" applyAlignment="1" applyProtection="1">
      <alignment vertical="center"/>
    </xf>
    <xf numFmtId="42" fontId="5" fillId="0" borderId="0" xfId="0" applyNumberFormat="1" applyFont="1" applyAlignment="1" applyProtection="1">
      <alignment vertical="center"/>
    </xf>
    <xf numFmtId="42" fontId="9" fillId="0" borderId="0" xfId="0" applyNumberFormat="1" applyFont="1" applyAlignment="1" applyProtection="1">
      <alignment vertical="center"/>
    </xf>
    <xf numFmtId="0" fontId="2" fillId="4" borderId="1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4" fontId="9" fillId="5" borderId="24" xfId="2" applyNumberFormat="1" applyFont="1" applyFill="1" applyBorder="1" applyAlignment="1" applyProtection="1">
      <alignment vertical="center"/>
      <protection locked="0"/>
    </xf>
    <xf numFmtId="4" fontId="9" fillId="5" borderId="26" xfId="2" applyNumberFormat="1" applyFont="1" applyFill="1" applyBorder="1" applyAlignment="1" applyProtection="1">
      <alignment vertical="center"/>
      <protection locked="0"/>
    </xf>
    <xf numFmtId="4" fontId="2" fillId="4" borderId="25" xfId="2" applyNumberFormat="1" applyFont="1" applyFill="1" applyBorder="1" applyAlignment="1" applyProtection="1">
      <alignment vertical="center"/>
    </xf>
    <xf numFmtId="0" fontId="2" fillId="4" borderId="19" xfId="0" applyFont="1" applyFill="1" applyBorder="1" applyAlignment="1" applyProtection="1">
      <alignment vertical="center"/>
    </xf>
    <xf numFmtId="42" fontId="2" fillId="4" borderId="20" xfId="1" applyNumberFormat="1" applyFont="1" applyFill="1" applyBorder="1" applyAlignment="1" applyProtection="1">
      <alignment vertical="center"/>
    </xf>
    <xf numFmtId="42" fontId="2" fillId="4" borderId="21" xfId="1" applyNumberFormat="1" applyFont="1" applyFill="1" applyBorder="1" applyAlignment="1" applyProtection="1">
      <alignment vertical="center"/>
    </xf>
    <xf numFmtId="169" fontId="2" fillId="4" borderId="18" xfId="2" applyNumberFormat="1" applyFont="1" applyFill="1" applyBorder="1" applyAlignment="1" applyProtection="1">
      <alignment vertical="center"/>
    </xf>
    <xf numFmtId="169" fontId="2" fillId="4" borderId="20" xfId="0" applyNumberFormat="1" applyFont="1" applyFill="1" applyBorder="1" applyAlignment="1" applyProtection="1">
      <alignment horizontal="right" vertical="center"/>
    </xf>
    <xf numFmtId="169" fontId="2" fillId="4" borderId="21" xfId="0" applyNumberFormat="1" applyFont="1" applyFill="1" applyBorder="1" applyAlignment="1" applyProtection="1">
      <alignment horizontal="right" vertical="center"/>
    </xf>
    <xf numFmtId="42" fontId="2" fillId="4" borderId="20" xfId="0" applyNumberFormat="1" applyFont="1" applyFill="1" applyBorder="1" applyAlignment="1" applyProtection="1">
      <alignment vertical="center"/>
    </xf>
    <xf numFmtId="42" fontId="2" fillId="4" borderId="21" xfId="0" applyNumberFormat="1" applyFont="1" applyFill="1" applyBorder="1" applyAlignment="1" applyProtection="1">
      <alignment vertical="center"/>
    </xf>
    <xf numFmtId="0" fontId="5" fillId="0" borderId="29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42" fontId="2" fillId="4" borderId="20" xfId="0" applyNumberFormat="1" applyFont="1" applyFill="1" applyBorder="1" applyAlignment="1" applyProtection="1">
      <alignment horizontal="right" vertical="center"/>
    </xf>
    <xf numFmtId="42" fontId="2" fillId="4" borderId="21" xfId="0" applyNumberFormat="1" applyFont="1" applyFill="1" applyBorder="1" applyAlignment="1" applyProtection="1">
      <alignment horizontal="right" vertical="center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/>
    </xf>
    <xf numFmtId="169" fontId="2" fillId="4" borderId="20" xfId="1" applyNumberFormat="1" applyFont="1" applyFill="1" applyBorder="1" applyAlignment="1" applyProtection="1">
      <alignment vertical="center"/>
    </xf>
    <xf numFmtId="0" fontId="8" fillId="5" borderId="18" xfId="0" applyFont="1" applyFill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2" fillId="4" borderId="1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42" fontId="2" fillId="0" borderId="10" xfId="1" applyNumberFormat="1" applyFont="1" applyFill="1" applyBorder="1" applyAlignment="1" applyProtection="1">
      <alignment vertical="center"/>
    </xf>
    <xf numFmtId="42" fontId="2" fillId="0" borderId="10" xfId="0" applyNumberFormat="1" applyFont="1" applyFill="1" applyBorder="1" applyAlignment="1" applyProtection="1">
      <alignment horizontal="right" vertical="center"/>
    </xf>
    <xf numFmtId="42" fontId="5" fillId="4" borderId="20" xfId="1" applyNumberFormat="1" applyFont="1" applyFill="1" applyBorder="1" applyAlignment="1" applyProtection="1">
      <alignment vertical="center"/>
    </xf>
    <xf numFmtId="169" fontId="5" fillId="4" borderId="20" xfId="0" applyNumberFormat="1" applyFont="1" applyFill="1" applyBorder="1" applyAlignment="1" applyProtection="1">
      <alignment vertical="center"/>
    </xf>
    <xf numFmtId="42" fontId="5" fillId="4" borderId="21" xfId="0" applyNumberFormat="1" applyFont="1" applyFill="1" applyBorder="1" applyAlignment="1" applyProtection="1">
      <alignment vertical="center"/>
    </xf>
    <xf numFmtId="42" fontId="5" fillId="4" borderId="21" xfId="1" applyNumberFormat="1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2" fillId="4" borderId="17" xfId="0" applyNumberFormat="1" applyFont="1" applyFill="1" applyBorder="1" applyAlignment="1" applyProtection="1">
      <alignment horizontal="lef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168" fontId="2" fillId="4" borderId="17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vertical="center"/>
    </xf>
    <xf numFmtId="0" fontId="5" fillId="4" borderId="17" xfId="0" applyFont="1" applyFill="1" applyBorder="1" applyAlignment="1" applyProtection="1">
      <alignment horizontal="left" vertical="center"/>
    </xf>
    <xf numFmtId="0" fontId="8" fillId="5" borderId="23" xfId="0" applyFont="1" applyFill="1" applyBorder="1" applyAlignment="1" applyProtection="1">
      <alignment vertical="center"/>
    </xf>
    <xf numFmtId="42" fontId="8" fillId="5" borderId="25" xfId="1" applyNumberFormat="1" applyFont="1" applyFill="1" applyBorder="1" applyAlignment="1" applyProtection="1">
      <alignment vertical="center"/>
      <protection locked="0"/>
    </xf>
    <xf numFmtId="0" fontId="8" fillId="5" borderId="23" xfId="0" applyFont="1" applyFill="1" applyBorder="1" applyAlignment="1">
      <alignment vertical="center"/>
    </xf>
    <xf numFmtId="42" fontId="8" fillId="5" borderId="25" xfId="0" applyNumberFormat="1" applyFont="1" applyFill="1" applyBorder="1" applyAlignment="1">
      <alignment vertical="center"/>
    </xf>
    <xf numFmtId="170" fontId="2" fillId="4" borderId="25" xfId="3" applyNumberFormat="1" applyFont="1" applyFill="1" applyBorder="1" applyAlignment="1" applyProtection="1">
      <alignment vertical="center"/>
    </xf>
    <xf numFmtId="14" fontId="9" fillId="5" borderId="18" xfId="0" applyNumberFormat="1" applyFont="1" applyFill="1" applyBorder="1" applyAlignment="1" applyProtection="1">
      <alignment horizontal="right" vertical="center"/>
      <protection locked="0"/>
    </xf>
    <xf numFmtId="0" fontId="8" fillId="5" borderId="17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10" fontId="2" fillId="4" borderId="21" xfId="3" applyNumberFormat="1" applyFont="1" applyFill="1" applyBorder="1" applyAlignment="1" applyProtection="1">
      <alignment vertical="center"/>
    </xf>
    <xf numFmtId="0" fontId="2" fillId="4" borderId="14" xfId="0" applyFont="1" applyFill="1" applyBorder="1" applyAlignment="1" applyProtection="1">
      <alignment horizontal="left" vertical="center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/>
    </xf>
    <xf numFmtId="0" fontId="2" fillId="4" borderId="16" xfId="0" applyFont="1" applyFill="1" applyBorder="1" applyAlignment="1" applyProtection="1">
      <alignment horizontal="left" vertical="center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>
      <alignment vertical="center"/>
    </xf>
    <xf numFmtId="14" fontId="2" fillId="4" borderId="18" xfId="0" applyNumberFormat="1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31" xfId="0" applyFont="1" applyFill="1" applyBorder="1" applyAlignment="1" applyProtection="1">
      <alignment horizontal="center" vertical="center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ACE00"/>
      <color rgb="FF8B7FA0"/>
      <color rgb="FFD3D5E3"/>
      <color rgb="FF43285D"/>
      <color rgb="FFE7C4FC"/>
      <color rgb="FFD8A0FA"/>
      <color rgb="FF7F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80DB-C9DD-4255-B8AB-6ADB11B050C9}">
  <dimension ref="A1:AB127"/>
  <sheetViews>
    <sheetView tabSelected="1" zoomScaleNormal="100" workbookViewId="0">
      <selection sqref="A1:AB1"/>
    </sheetView>
  </sheetViews>
  <sheetFormatPr defaultColWidth="12.7109375" defaultRowHeight="15" customHeight="1" x14ac:dyDescent="0.25"/>
  <cols>
    <col min="1" max="1" width="52.140625" style="43" customWidth="1"/>
    <col min="2" max="27" width="15.5703125" style="43" customWidth="1"/>
    <col min="28" max="28" width="15.5703125" style="44" customWidth="1"/>
    <col min="29" max="16384" width="12.7109375" style="43"/>
  </cols>
  <sheetData>
    <row r="1" spans="1:28" s="2" customFormat="1" ht="18.75" thickBot="1" x14ac:dyDescent="0.3">
      <c r="A1" s="155" t="s">
        <v>189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7"/>
    </row>
    <row r="2" spans="1:28" ht="1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78"/>
      <c r="V2" s="120"/>
      <c r="W2" s="162" t="s">
        <v>190</v>
      </c>
      <c r="X2" s="163"/>
      <c r="Y2" s="163"/>
      <c r="Z2" s="163"/>
      <c r="AA2" s="164"/>
      <c r="AB2" s="121"/>
    </row>
    <row r="3" spans="1:28" s="44" customFormat="1" ht="90" x14ac:dyDescent="0.25">
      <c r="A3" s="69" t="s">
        <v>38</v>
      </c>
      <c r="B3" s="57" t="s">
        <v>111</v>
      </c>
      <c r="C3" s="57" t="s">
        <v>112</v>
      </c>
      <c r="D3" s="57" t="s">
        <v>113</v>
      </c>
      <c r="E3" s="57" t="s">
        <v>114</v>
      </c>
      <c r="F3" s="57" t="s">
        <v>115</v>
      </c>
      <c r="G3" s="57" t="s">
        <v>116</v>
      </c>
      <c r="H3" s="57" t="s">
        <v>117</v>
      </c>
      <c r="I3" s="57" t="s">
        <v>118</v>
      </c>
      <c r="J3" s="57" t="s">
        <v>119</v>
      </c>
      <c r="K3" s="57" t="s">
        <v>141</v>
      </c>
      <c r="L3" s="57" t="s">
        <v>120</v>
      </c>
      <c r="M3" s="57" t="s">
        <v>121</v>
      </c>
      <c r="N3" s="57" t="s">
        <v>122</v>
      </c>
      <c r="O3" s="57" t="s">
        <v>123</v>
      </c>
      <c r="P3" s="57" t="s">
        <v>124</v>
      </c>
      <c r="Q3" s="57" t="s">
        <v>125</v>
      </c>
      <c r="R3" s="57" t="s">
        <v>126</v>
      </c>
      <c r="S3" s="57" t="s">
        <v>127</v>
      </c>
      <c r="T3" s="57" t="s">
        <v>128</v>
      </c>
      <c r="U3" s="57" t="s">
        <v>129</v>
      </c>
      <c r="V3" s="57" t="s">
        <v>130</v>
      </c>
      <c r="W3" s="57" t="s">
        <v>172</v>
      </c>
      <c r="X3" s="61" t="s">
        <v>173</v>
      </c>
      <c r="Y3" s="57" t="s">
        <v>174</v>
      </c>
      <c r="Z3" s="57" t="s">
        <v>175</v>
      </c>
      <c r="AA3" s="61" t="s">
        <v>176</v>
      </c>
      <c r="AB3" s="41" t="s">
        <v>84</v>
      </c>
    </row>
    <row r="4" spans="1:28" s="44" customFormat="1" ht="15" customHeight="1" x14ac:dyDescent="0.25">
      <c r="A4" s="65" t="s">
        <v>83</v>
      </c>
      <c r="B4" s="58">
        <v>9750</v>
      </c>
      <c r="C4" s="58">
        <v>9752</v>
      </c>
      <c r="D4" s="58">
        <v>9755</v>
      </c>
      <c r="E4" s="58">
        <v>9756</v>
      </c>
      <c r="F4" s="58">
        <v>9757</v>
      </c>
      <c r="G4" s="58">
        <v>9758</v>
      </c>
      <c r="H4" s="58">
        <v>9762</v>
      </c>
      <c r="I4" s="58">
        <v>9763</v>
      </c>
      <c r="J4" s="58">
        <v>9768</v>
      </c>
      <c r="K4" s="58">
        <v>9769</v>
      </c>
      <c r="L4" s="58">
        <v>9772</v>
      </c>
      <c r="M4" s="58">
        <v>9773</v>
      </c>
      <c r="N4" s="58">
        <v>9774</v>
      </c>
      <c r="O4" s="58">
        <v>9775</v>
      </c>
      <c r="P4" s="58">
        <v>9777</v>
      </c>
      <c r="Q4" s="58">
        <v>9780</v>
      </c>
      <c r="R4" s="58">
        <v>9781</v>
      </c>
      <c r="S4" s="58">
        <v>9785</v>
      </c>
      <c r="T4" s="58">
        <v>9786</v>
      </c>
      <c r="U4" s="58">
        <v>9787</v>
      </c>
      <c r="V4" s="58">
        <v>9799</v>
      </c>
      <c r="W4" s="66">
        <v>9744</v>
      </c>
      <c r="X4" s="66">
        <v>9745</v>
      </c>
      <c r="Y4" s="66">
        <v>9746</v>
      </c>
      <c r="Z4" s="66">
        <v>9747</v>
      </c>
      <c r="AA4" s="66">
        <v>9748</v>
      </c>
      <c r="AB4" s="67"/>
    </row>
    <row r="5" spans="1:28" s="46" customFormat="1" ht="15" customHeight="1" thickBot="1" x14ac:dyDescent="0.3">
      <c r="A5" s="59" t="s">
        <v>39</v>
      </c>
      <c r="B5" s="60" t="s">
        <v>79</v>
      </c>
      <c r="C5" s="60" t="s">
        <v>79</v>
      </c>
      <c r="D5" s="68" t="s">
        <v>110</v>
      </c>
      <c r="E5" s="60" t="s">
        <v>110</v>
      </c>
      <c r="F5" s="60" t="s">
        <v>110</v>
      </c>
      <c r="G5" s="60" t="s">
        <v>79</v>
      </c>
      <c r="H5" s="60" t="s">
        <v>79</v>
      </c>
      <c r="I5" s="60" t="s">
        <v>110</v>
      </c>
      <c r="J5" s="60" t="s">
        <v>98</v>
      </c>
      <c r="K5" s="60" t="s">
        <v>110</v>
      </c>
      <c r="L5" s="60" t="s">
        <v>81</v>
      </c>
      <c r="M5" s="60" t="s">
        <v>81</v>
      </c>
      <c r="N5" s="60" t="s">
        <v>81</v>
      </c>
      <c r="O5" s="60" t="s">
        <v>82</v>
      </c>
      <c r="P5" s="60" t="s">
        <v>110</v>
      </c>
      <c r="Q5" s="60" t="s">
        <v>110</v>
      </c>
      <c r="R5" s="60" t="s">
        <v>79</v>
      </c>
      <c r="S5" s="60" t="s">
        <v>98</v>
      </c>
      <c r="T5" s="68" t="s">
        <v>110</v>
      </c>
      <c r="U5" s="60" t="s">
        <v>79</v>
      </c>
      <c r="V5" s="60" t="s">
        <v>98</v>
      </c>
      <c r="W5" s="68" t="s">
        <v>110</v>
      </c>
      <c r="X5" s="68" t="s">
        <v>110</v>
      </c>
      <c r="Y5" s="68" t="s">
        <v>110</v>
      </c>
      <c r="Z5" s="68" t="s">
        <v>110</v>
      </c>
      <c r="AA5" s="68" t="s">
        <v>110</v>
      </c>
      <c r="AB5" s="99"/>
    </row>
    <row r="6" spans="1:28" ht="15" customHeight="1" thickBot="1" x14ac:dyDescent="0.3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</row>
    <row r="7" spans="1:28" ht="15" customHeight="1" thickBot="1" x14ac:dyDescent="0.3">
      <c r="A7" s="71" t="s">
        <v>80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  <c r="Y7" s="101"/>
      <c r="Z7" s="101"/>
      <c r="AA7" s="101"/>
      <c r="AB7" s="102">
        <f>SUM(B7:AA7)</f>
        <v>0</v>
      </c>
    </row>
    <row r="8" spans="1:28" ht="15" customHeight="1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50"/>
    </row>
    <row r="9" spans="1:28" ht="15" customHeight="1" x14ac:dyDescent="0.25">
      <c r="A9" s="148" t="s">
        <v>150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61"/>
      <c r="Y9" s="57"/>
      <c r="Z9" s="57"/>
      <c r="AA9" s="61"/>
      <c r="AB9" s="41"/>
    </row>
    <row r="10" spans="1:28" ht="15" customHeight="1" x14ac:dyDescent="0.25">
      <c r="A10" s="72" t="s">
        <v>96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95">
        <f t="shared" ref="AB10:AB26" si="0">SUM(B10:AA10)</f>
        <v>0</v>
      </c>
    </row>
    <row r="11" spans="1:28" ht="15" customHeight="1" x14ac:dyDescent="0.25">
      <c r="A11" s="72" t="s">
        <v>85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95">
        <f t="shared" si="0"/>
        <v>0</v>
      </c>
    </row>
    <row r="12" spans="1:28" ht="15" customHeight="1" x14ac:dyDescent="0.25">
      <c r="A12" s="72" t="s">
        <v>86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95">
        <f t="shared" si="0"/>
        <v>0</v>
      </c>
    </row>
    <row r="13" spans="1:28" ht="15" customHeight="1" x14ac:dyDescent="0.25">
      <c r="A13" s="72" t="s">
        <v>87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95">
        <f t="shared" si="0"/>
        <v>0</v>
      </c>
    </row>
    <row r="14" spans="1:28" ht="15" customHeight="1" x14ac:dyDescent="0.25">
      <c r="A14" s="72" t="s">
        <v>88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95">
        <f t="shared" si="0"/>
        <v>0</v>
      </c>
    </row>
    <row r="15" spans="1:28" ht="15" customHeight="1" x14ac:dyDescent="0.25">
      <c r="A15" s="72" t="s">
        <v>89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95">
        <f t="shared" si="0"/>
        <v>0</v>
      </c>
    </row>
    <row r="16" spans="1:28" ht="15" customHeight="1" x14ac:dyDescent="0.25">
      <c r="A16" s="72" t="s">
        <v>90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95">
        <f t="shared" si="0"/>
        <v>0</v>
      </c>
    </row>
    <row r="17" spans="1:28" ht="15" customHeight="1" x14ac:dyDescent="0.25">
      <c r="A17" s="72" t="s">
        <v>91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95">
        <f t="shared" si="0"/>
        <v>0</v>
      </c>
    </row>
    <row r="18" spans="1:28" ht="15" customHeight="1" x14ac:dyDescent="0.25">
      <c r="A18" s="72" t="s">
        <v>92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95">
        <f t="shared" si="0"/>
        <v>0</v>
      </c>
    </row>
    <row r="19" spans="1:28" ht="15" customHeight="1" x14ac:dyDescent="0.25">
      <c r="A19" s="72" t="s">
        <v>93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95">
        <f t="shared" si="0"/>
        <v>0</v>
      </c>
    </row>
    <row r="20" spans="1:28" ht="15" customHeight="1" x14ac:dyDescent="0.25">
      <c r="A20" s="72" t="s">
        <v>94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95">
        <f t="shared" si="0"/>
        <v>0</v>
      </c>
    </row>
    <row r="21" spans="1:28" ht="15" customHeight="1" x14ac:dyDescent="0.25">
      <c r="A21" s="72" t="s">
        <v>95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95">
        <f t="shared" si="0"/>
        <v>0</v>
      </c>
    </row>
    <row r="22" spans="1:28" ht="15" customHeight="1" x14ac:dyDescent="0.25">
      <c r="A22" s="72" t="s">
        <v>97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95">
        <f t="shared" si="0"/>
        <v>0</v>
      </c>
    </row>
    <row r="23" spans="1:28" ht="15" customHeight="1" x14ac:dyDescent="0.25">
      <c r="A23" s="74" t="s">
        <v>46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95">
        <f t="shared" si="0"/>
        <v>0</v>
      </c>
    </row>
    <row r="24" spans="1:28" ht="15" customHeight="1" x14ac:dyDescent="0.25">
      <c r="A24" s="74" t="s">
        <v>46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95">
        <f t="shared" si="0"/>
        <v>0</v>
      </c>
    </row>
    <row r="25" spans="1:28" ht="15" customHeight="1" x14ac:dyDescent="0.25">
      <c r="A25" s="74" t="s">
        <v>131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95">
        <f t="shared" si="0"/>
        <v>0</v>
      </c>
    </row>
    <row r="26" spans="1:28" ht="15" customHeight="1" thickBot="1" x14ac:dyDescent="0.3">
      <c r="A26" s="103" t="s">
        <v>156</v>
      </c>
      <c r="B26" s="104">
        <f t="shared" ref="B26:AA26" si="1">SUM(B10:B25)</f>
        <v>0</v>
      </c>
      <c r="C26" s="104">
        <f t="shared" si="1"/>
        <v>0</v>
      </c>
      <c r="D26" s="104">
        <f t="shared" si="1"/>
        <v>0</v>
      </c>
      <c r="E26" s="104">
        <f t="shared" si="1"/>
        <v>0</v>
      </c>
      <c r="F26" s="104">
        <f t="shared" si="1"/>
        <v>0</v>
      </c>
      <c r="G26" s="104">
        <f t="shared" si="1"/>
        <v>0</v>
      </c>
      <c r="H26" s="104">
        <f t="shared" si="1"/>
        <v>0</v>
      </c>
      <c r="I26" s="104">
        <f t="shared" si="1"/>
        <v>0</v>
      </c>
      <c r="J26" s="104">
        <f t="shared" si="1"/>
        <v>0</v>
      </c>
      <c r="K26" s="104">
        <f t="shared" si="1"/>
        <v>0</v>
      </c>
      <c r="L26" s="104">
        <f t="shared" si="1"/>
        <v>0</v>
      </c>
      <c r="M26" s="104">
        <f t="shared" si="1"/>
        <v>0</v>
      </c>
      <c r="N26" s="104">
        <f t="shared" si="1"/>
        <v>0</v>
      </c>
      <c r="O26" s="104">
        <f t="shared" si="1"/>
        <v>0</v>
      </c>
      <c r="P26" s="104">
        <f t="shared" si="1"/>
        <v>0</v>
      </c>
      <c r="Q26" s="104">
        <f t="shared" si="1"/>
        <v>0</v>
      </c>
      <c r="R26" s="104">
        <f t="shared" si="1"/>
        <v>0</v>
      </c>
      <c r="S26" s="104">
        <f t="shared" si="1"/>
        <v>0</v>
      </c>
      <c r="T26" s="104">
        <f t="shared" si="1"/>
        <v>0</v>
      </c>
      <c r="U26" s="104">
        <f t="shared" si="1"/>
        <v>0</v>
      </c>
      <c r="V26" s="104">
        <f t="shared" si="1"/>
        <v>0</v>
      </c>
      <c r="W26" s="104">
        <f t="shared" si="1"/>
        <v>0</v>
      </c>
      <c r="X26" s="104">
        <f t="shared" si="1"/>
        <v>0</v>
      </c>
      <c r="Y26" s="104">
        <f t="shared" si="1"/>
        <v>0</v>
      </c>
      <c r="Z26" s="104">
        <f t="shared" si="1"/>
        <v>0</v>
      </c>
      <c r="AA26" s="104">
        <f t="shared" si="1"/>
        <v>0</v>
      </c>
      <c r="AB26" s="105">
        <f t="shared" si="0"/>
        <v>0</v>
      </c>
    </row>
    <row r="27" spans="1:28" ht="15" customHeight="1" thickBot="1" x14ac:dyDescent="0.3">
      <c r="A27" s="45"/>
      <c r="B27" s="51"/>
      <c r="C27" s="51"/>
      <c r="D27" s="52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53"/>
    </row>
    <row r="28" spans="1:28" ht="15" customHeight="1" x14ac:dyDescent="0.25">
      <c r="A28" s="148" t="s">
        <v>151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61"/>
      <c r="Y28" s="57"/>
      <c r="Z28" s="57"/>
      <c r="AA28" s="61"/>
      <c r="AB28" s="41"/>
    </row>
    <row r="29" spans="1:28" ht="15" customHeight="1" x14ac:dyDescent="0.25">
      <c r="A29" s="72" t="s">
        <v>96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95">
        <f t="shared" ref="AB29:AB44" si="2">SUM(B29:AA29)</f>
        <v>0</v>
      </c>
    </row>
    <row r="30" spans="1:28" ht="15" customHeight="1" x14ac:dyDescent="0.25">
      <c r="A30" s="72" t="s">
        <v>85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95">
        <f t="shared" si="2"/>
        <v>0</v>
      </c>
    </row>
    <row r="31" spans="1:28" ht="15" customHeight="1" x14ac:dyDescent="0.25">
      <c r="A31" s="72" t="s">
        <v>86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95">
        <f t="shared" si="2"/>
        <v>0</v>
      </c>
    </row>
    <row r="32" spans="1:28" ht="15" customHeight="1" x14ac:dyDescent="0.25">
      <c r="A32" s="72" t="s">
        <v>87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95">
        <f t="shared" si="2"/>
        <v>0</v>
      </c>
    </row>
    <row r="33" spans="1:28" ht="15" customHeight="1" x14ac:dyDescent="0.25">
      <c r="A33" s="72" t="s">
        <v>88</v>
      </c>
      <c r="B33" s="73">
        <v>0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95">
        <f t="shared" si="2"/>
        <v>0</v>
      </c>
    </row>
    <row r="34" spans="1:28" ht="15" customHeight="1" x14ac:dyDescent="0.25">
      <c r="A34" s="72" t="s">
        <v>89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95">
        <f t="shared" si="2"/>
        <v>0</v>
      </c>
    </row>
    <row r="35" spans="1:28" ht="15" customHeight="1" x14ac:dyDescent="0.25">
      <c r="A35" s="72" t="s">
        <v>90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95">
        <f t="shared" si="2"/>
        <v>0</v>
      </c>
    </row>
    <row r="36" spans="1:28" ht="15" customHeight="1" x14ac:dyDescent="0.25">
      <c r="A36" s="72" t="s">
        <v>91</v>
      </c>
      <c r="B36" s="73">
        <v>0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95">
        <f t="shared" si="2"/>
        <v>0</v>
      </c>
    </row>
    <row r="37" spans="1:28" ht="15" customHeight="1" x14ac:dyDescent="0.25">
      <c r="A37" s="72" t="s">
        <v>92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95">
        <f t="shared" si="2"/>
        <v>0</v>
      </c>
    </row>
    <row r="38" spans="1:28" ht="15" customHeight="1" x14ac:dyDescent="0.25">
      <c r="A38" s="72" t="s">
        <v>93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95">
        <f t="shared" si="2"/>
        <v>0</v>
      </c>
    </row>
    <row r="39" spans="1:28" ht="15" customHeight="1" x14ac:dyDescent="0.25">
      <c r="A39" s="72" t="s">
        <v>94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95">
        <f t="shared" si="2"/>
        <v>0</v>
      </c>
    </row>
    <row r="40" spans="1:28" ht="15" customHeight="1" x14ac:dyDescent="0.25">
      <c r="A40" s="72" t="s">
        <v>95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95">
        <f t="shared" si="2"/>
        <v>0</v>
      </c>
    </row>
    <row r="41" spans="1:28" ht="15" customHeight="1" x14ac:dyDescent="0.25">
      <c r="A41" s="72" t="s">
        <v>97</v>
      </c>
      <c r="B41" s="73">
        <v>0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0</v>
      </c>
      <c r="AA41" s="73">
        <v>0</v>
      </c>
      <c r="AB41" s="95">
        <f t="shared" si="2"/>
        <v>0</v>
      </c>
    </row>
    <row r="42" spans="1:28" ht="15" customHeight="1" x14ac:dyDescent="0.25">
      <c r="A42" s="74" t="s">
        <v>46</v>
      </c>
      <c r="B42" s="73">
        <v>0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95">
        <f t="shared" si="2"/>
        <v>0</v>
      </c>
    </row>
    <row r="43" spans="1:28" ht="15" customHeight="1" x14ac:dyDescent="0.25">
      <c r="A43" s="74" t="s">
        <v>46</v>
      </c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  <c r="U43" s="73">
        <v>0</v>
      </c>
      <c r="V43" s="73">
        <v>0</v>
      </c>
      <c r="W43" s="73">
        <v>0</v>
      </c>
      <c r="X43" s="73">
        <v>0</v>
      </c>
      <c r="Y43" s="73">
        <v>0</v>
      </c>
      <c r="Z43" s="73">
        <v>0</v>
      </c>
      <c r="AA43" s="73">
        <v>0</v>
      </c>
      <c r="AB43" s="95">
        <f t="shared" si="2"/>
        <v>0</v>
      </c>
    </row>
    <row r="44" spans="1:28" ht="15" customHeight="1" x14ac:dyDescent="0.25">
      <c r="A44" s="74" t="s">
        <v>131</v>
      </c>
      <c r="B44" s="73">
        <v>0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3">
        <v>0</v>
      </c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73">
        <v>0</v>
      </c>
      <c r="Z44" s="73">
        <v>0</v>
      </c>
      <c r="AA44" s="73">
        <v>0</v>
      </c>
      <c r="AB44" s="95">
        <f t="shared" si="2"/>
        <v>0</v>
      </c>
    </row>
    <row r="45" spans="1:28" ht="15" customHeight="1" thickBot="1" x14ac:dyDescent="0.3">
      <c r="A45" s="103" t="s">
        <v>157</v>
      </c>
      <c r="B45" s="104">
        <f t="shared" ref="B45:AB45" si="3">SUM(B29:B44)</f>
        <v>0</v>
      </c>
      <c r="C45" s="104">
        <f t="shared" si="3"/>
        <v>0</v>
      </c>
      <c r="D45" s="104">
        <f t="shared" si="3"/>
        <v>0</v>
      </c>
      <c r="E45" s="104">
        <f t="shared" si="3"/>
        <v>0</v>
      </c>
      <c r="F45" s="104">
        <f t="shared" si="3"/>
        <v>0</v>
      </c>
      <c r="G45" s="104">
        <f t="shared" si="3"/>
        <v>0</v>
      </c>
      <c r="H45" s="104">
        <f t="shared" si="3"/>
        <v>0</v>
      </c>
      <c r="I45" s="104">
        <f t="shared" si="3"/>
        <v>0</v>
      </c>
      <c r="J45" s="104">
        <f t="shared" si="3"/>
        <v>0</v>
      </c>
      <c r="K45" s="104">
        <f t="shared" si="3"/>
        <v>0</v>
      </c>
      <c r="L45" s="104">
        <f t="shared" si="3"/>
        <v>0</v>
      </c>
      <c r="M45" s="104">
        <f t="shared" si="3"/>
        <v>0</v>
      </c>
      <c r="N45" s="104">
        <f t="shared" si="3"/>
        <v>0</v>
      </c>
      <c r="O45" s="104">
        <f t="shared" si="3"/>
        <v>0</v>
      </c>
      <c r="P45" s="104">
        <f t="shared" si="3"/>
        <v>0</v>
      </c>
      <c r="Q45" s="104">
        <f t="shared" si="3"/>
        <v>0</v>
      </c>
      <c r="R45" s="104">
        <f t="shared" si="3"/>
        <v>0</v>
      </c>
      <c r="S45" s="104">
        <f t="shared" si="3"/>
        <v>0</v>
      </c>
      <c r="T45" s="104">
        <f t="shared" si="3"/>
        <v>0</v>
      </c>
      <c r="U45" s="104">
        <f t="shared" si="3"/>
        <v>0</v>
      </c>
      <c r="V45" s="104">
        <f t="shared" si="3"/>
        <v>0</v>
      </c>
      <c r="W45" s="104">
        <f t="shared" si="3"/>
        <v>0</v>
      </c>
      <c r="X45" s="104">
        <f t="shared" si="3"/>
        <v>0</v>
      </c>
      <c r="Y45" s="104">
        <f t="shared" si="3"/>
        <v>0</v>
      </c>
      <c r="Z45" s="104">
        <f t="shared" si="3"/>
        <v>0</v>
      </c>
      <c r="AA45" s="104">
        <f t="shared" si="3"/>
        <v>0</v>
      </c>
      <c r="AB45" s="105">
        <f t="shared" si="3"/>
        <v>0</v>
      </c>
    </row>
    <row r="46" spans="1:28" ht="15" customHeight="1" thickBot="1" x14ac:dyDescent="0.3">
      <c r="A46" s="45"/>
      <c r="B46" s="51"/>
      <c r="C46" s="51"/>
      <c r="D46" s="52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53"/>
    </row>
    <row r="47" spans="1:28" ht="15" customHeight="1" x14ac:dyDescent="0.25">
      <c r="A47" s="148" t="s">
        <v>152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61"/>
      <c r="Y47" s="57"/>
      <c r="Z47" s="57"/>
      <c r="AA47" s="61"/>
      <c r="AB47" s="41"/>
    </row>
    <row r="48" spans="1:28" ht="15" customHeight="1" x14ac:dyDescent="0.25">
      <c r="A48" s="72" t="s">
        <v>96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v>0</v>
      </c>
      <c r="AB48" s="106">
        <f t="shared" ref="AB48:AB63" si="4">SUM(B48:AA48)</f>
        <v>0</v>
      </c>
    </row>
    <row r="49" spans="1:28" ht="15" customHeight="1" x14ac:dyDescent="0.25">
      <c r="A49" s="72" t="s">
        <v>85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v>0</v>
      </c>
      <c r="AB49" s="106">
        <f t="shared" si="4"/>
        <v>0</v>
      </c>
    </row>
    <row r="50" spans="1:28" ht="15" customHeight="1" x14ac:dyDescent="0.25">
      <c r="A50" s="72" t="s">
        <v>86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v>0</v>
      </c>
      <c r="AB50" s="106">
        <f t="shared" si="4"/>
        <v>0</v>
      </c>
    </row>
    <row r="51" spans="1:28" ht="15" customHeight="1" x14ac:dyDescent="0.25">
      <c r="A51" s="72" t="s">
        <v>87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106">
        <f t="shared" si="4"/>
        <v>0</v>
      </c>
    </row>
    <row r="52" spans="1:28" ht="15" customHeight="1" x14ac:dyDescent="0.25">
      <c r="A52" s="72" t="s">
        <v>88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0</v>
      </c>
      <c r="AB52" s="106">
        <f t="shared" si="4"/>
        <v>0</v>
      </c>
    </row>
    <row r="53" spans="1:28" ht="15" customHeight="1" x14ac:dyDescent="0.25">
      <c r="A53" s="72" t="s">
        <v>89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v>0</v>
      </c>
      <c r="AB53" s="106">
        <f t="shared" si="4"/>
        <v>0</v>
      </c>
    </row>
    <row r="54" spans="1:28" ht="15" customHeight="1" x14ac:dyDescent="0.25">
      <c r="A54" s="72" t="s">
        <v>90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v>0</v>
      </c>
      <c r="AB54" s="106">
        <f t="shared" si="4"/>
        <v>0</v>
      </c>
    </row>
    <row r="55" spans="1:28" ht="15" customHeight="1" x14ac:dyDescent="0.25">
      <c r="A55" s="72" t="s">
        <v>91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0</v>
      </c>
      <c r="AA55" s="75">
        <v>0</v>
      </c>
      <c r="AB55" s="106">
        <f t="shared" si="4"/>
        <v>0</v>
      </c>
    </row>
    <row r="56" spans="1:28" ht="15" customHeight="1" x14ac:dyDescent="0.25">
      <c r="A56" s="72" t="s">
        <v>92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106">
        <f t="shared" si="4"/>
        <v>0</v>
      </c>
    </row>
    <row r="57" spans="1:28" ht="15" customHeight="1" x14ac:dyDescent="0.25">
      <c r="A57" s="72" t="s">
        <v>93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106">
        <f t="shared" si="4"/>
        <v>0</v>
      </c>
    </row>
    <row r="58" spans="1:28" ht="15" customHeight="1" x14ac:dyDescent="0.25">
      <c r="A58" s="72" t="s">
        <v>94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106">
        <f t="shared" si="4"/>
        <v>0</v>
      </c>
    </row>
    <row r="59" spans="1:28" ht="15" customHeight="1" x14ac:dyDescent="0.25">
      <c r="A59" s="72" t="s">
        <v>95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106">
        <f t="shared" si="4"/>
        <v>0</v>
      </c>
    </row>
    <row r="60" spans="1:28" ht="15" customHeight="1" x14ac:dyDescent="0.25">
      <c r="A60" s="72" t="s">
        <v>97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  <c r="AA60" s="75">
        <v>0</v>
      </c>
      <c r="AB60" s="106">
        <f t="shared" si="4"/>
        <v>0</v>
      </c>
    </row>
    <row r="61" spans="1:28" ht="15" customHeight="1" x14ac:dyDescent="0.25">
      <c r="A61" s="74" t="s">
        <v>46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106">
        <f t="shared" si="4"/>
        <v>0</v>
      </c>
    </row>
    <row r="62" spans="1:28" ht="15" customHeight="1" x14ac:dyDescent="0.25">
      <c r="A62" s="74" t="s">
        <v>46</v>
      </c>
      <c r="B62" s="75">
        <v>0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106">
        <f t="shared" si="4"/>
        <v>0</v>
      </c>
    </row>
    <row r="63" spans="1:28" ht="15" customHeight="1" x14ac:dyDescent="0.25">
      <c r="A63" s="74" t="s">
        <v>131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106">
        <f t="shared" si="4"/>
        <v>0</v>
      </c>
    </row>
    <row r="64" spans="1:28" ht="15" customHeight="1" thickBot="1" x14ac:dyDescent="0.3">
      <c r="A64" s="103" t="s">
        <v>158</v>
      </c>
      <c r="B64" s="107">
        <f t="shared" ref="B64:AB64" si="5">SUM(B48:B63)</f>
        <v>0</v>
      </c>
      <c r="C64" s="107">
        <f t="shared" si="5"/>
        <v>0</v>
      </c>
      <c r="D64" s="107">
        <f t="shared" si="5"/>
        <v>0</v>
      </c>
      <c r="E64" s="107">
        <f t="shared" si="5"/>
        <v>0</v>
      </c>
      <c r="F64" s="107">
        <f t="shared" si="5"/>
        <v>0</v>
      </c>
      <c r="G64" s="107">
        <f t="shared" si="5"/>
        <v>0</v>
      </c>
      <c r="H64" s="107">
        <f t="shared" si="5"/>
        <v>0</v>
      </c>
      <c r="I64" s="107">
        <f t="shared" si="5"/>
        <v>0</v>
      </c>
      <c r="J64" s="107">
        <f t="shared" si="5"/>
        <v>0</v>
      </c>
      <c r="K64" s="107">
        <f t="shared" si="5"/>
        <v>0</v>
      </c>
      <c r="L64" s="107">
        <f t="shared" si="5"/>
        <v>0</v>
      </c>
      <c r="M64" s="107">
        <f t="shared" si="5"/>
        <v>0</v>
      </c>
      <c r="N64" s="107">
        <f t="shared" si="5"/>
        <v>0</v>
      </c>
      <c r="O64" s="107">
        <f t="shared" si="5"/>
        <v>0</v>
      </c>
      <c r="P64" s="107">
        <f t="shared" si="5"/>
        <v>0</v>
      </c>
      <c r="Q64" s="107">
        <f t="shared" si="5"/>
        <v>0</v>
      </c>
      <c r="R64" s="107">
        <f t="shared" si="5"/>
        <v>0</v>
      </c>
      <c r="S64" s="107">
        <f t="shared" si="5"/>
        <v>0</v>
      </c>
      <c r="T64" s="107">
        <f t="shared" si="5"/>
        <v>0</v>
      </c>
      <c r="U64" s="107">
        <f t="shared" si="5"/>
        <v>0</v>
      </c>
      <c r="V64" s="107">
        <f t="shared" si="5"/>
        <v>0</v>
      </c>
      <c r="W64" s="107">
        <f t="shared" si="5"/>
        <v>0</v>
      </c>
      <c r="X64" s="107">
        <f t="shared" si="5"/>
        <v>0</v>
      </c>
      <c r="Y64" s="107">
        <f t="shared" si="5"/>
        <v>0</v>
      </c>
      <c r="Z64" s="107">
        <f t="shared" si="5"/>
        <v>0</v>
      </c>
      <c r="AA64" s="107">
        <f t="shared" si="5"/>
        <v>0</v>
      </c>
      <c r="AB64" s="108">
        <f t="shared" si="5"/>
        <v>0</v>
      </c>
    </row>
    <row r="65" spans="1:28" ht="15" customHeight="1" thickBot="1" x14ac:dyDescent="0.3">
      <c r="A65" s="45"/>
      <c r="B65" s="51"/>
      <c r="C65" s="51"/>
      <c r="D65" s="52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53"/>
    </row>
    <row r="66" spans="1:28" ht="15" customHeight="1" x14ac:dyDescent="0.25">
      <c r="A66" s="148" t="s">
        <v>153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61"/>
      <c r="Y66" s="57"/>
      <c r="Z66" s="57"/>
      <c r="AA66" s="61"/>
      <c r="AB66" s="41"/>
    </row>
    <row r="67" spans="1:28" ht="15" customHeight="1" x14ac:dyDescent="0.25">
      <c r="A67" s="72" t="s">
        <v>96</v>
      </c>
      <c r="B67" s="73">
        <v>0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  <c r="U67" s="73">
        <v>0</v>
      </c>
      <c r="V67" s="73">
        <v>0</v>
      </c>
      <c r="W67" s="73">
        <v>0</v>
      </c>
      <c r="X67" s="73">
        <v>0</v>
      </c>
      <c r="Y67" s="73">
        <v>0</v>
      </c>
      <c r="Z67" s="73">
        <v>0</v>
      </c>
      <c r="AA67" s="73">
        <v>0</v>
      </c>
      <c r="AB67" s="95">
        <f t="shared" ref="AB67:AB82" si="6">SUM(B67:AA67)</f>
        <v>0</v>
      </c>
    </row>
    <row r="68" spans="1:28" ht="15" customHeight="1" x14ac:dyDescent="0.25">
      <c r="A68" s="72" t="s">
        <v>85</v>
      </c>
      <c r="B68" s="73">
        <v>0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  <c r="U68" s="73">
        <v>0</v>
      </c>
      <c r="V68" s="73">
        <v>0</v>
      </c>
      <c r="W68" s="73">
        <v>0</v>
      </c>
      <c r="X68" s="73">
        <v>0</v>
      </c>
      <c r="Y68" s="73">
        <v>0</v>
      </c>
      <c r="Z68" s="73">
        <v>0</v>
      </c>
      <c r="AA68" s="73">
        <v>0</v>
      </c>
      <c r="AB68" s="95">
        <f t="shared" si="6"/>
        <v>0</v>
      </c>
    </row>
    <row r="69" spans="1:28" ht="15" customHeight="1" x14ac:dyDescent="0.25">
      <c r="A69" s="72" t="s">
        <v>86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3">
        <v>0</v>
      </c>
      <c r="S69" s="73">
        <v>0</v>
      </c>
      <c r="T69" s="73">
        <v>0</v>
      </c>
      <c r="U69" s="73">
        <v>0</v>
      </c>
      <c r="V69" s="73">
        <v>0</v>
      </c>
      <c r="W69" s="73">
        <v>0</v>
      </c>
      <c r="X69" s="73">
        <v>0</v>
      </c>
      <c r="Y69" s="73">
        <v>0</v>
      </c>
      <c r="Z69" s="73">
        <v>0</v>
      </c>
      <c r="AA69" s="73">
        <v>0</v>
      </c>
      <c r="AB69" s="95">
        <f t="shared" si="6"/>
        <v>0</v>
      </c>
    </row>
    <row r="70" spans="1:28" ht="15" customHeight="1" x14ac:dyDescent="0.25">
      <c r="A70" s="72" t="s">
        <v>87</v>
      </c>
      <c r="B70" s="73">
        <v>0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  <c r="Y70" s="73">
        <v>0</v>
      </c>
      <c r="Z70" s="73">
        <v>0</v>
      </c>
      <c r="AA70" s="73">
        <v>0</v>
      </c>
      <c r="AB70" s="95">
        <f t="shared" si="6"/>
        <v>0</v>
      </c>
    </row>
    <row r="71" spans="1:28" ht="15" customHeight="1" x14ac:dyDescent="0.25">
      <c r="A71" s="72" t="s">
        <v>88</v>
      </c>
      <c r="B71" s="73">
        <v>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0</v>
      </c>
      <c r="T71" s="73">
        <v>0</v>
      </c>
      <c r="U71" s="73">
        <v>0</v>
      </c>
      <c r="V71" s="73">
        <v>0</v>
      </c>
      <c r="W71" s="73">
        <v>0</v>
      </c>
      <c r="X71" s="73">
        <v>0</v>
      </c>
      <c r="Y71" s="73">
        <v>0</v>
      </c>
      <c r="Z71" s="73">
        <v>0</v>
      </c>
      <c r="AA71" s="73">
        <v>0</v>
      </c>
      <c r="AB71" s="95">
        <f t="shared" si="6"/>
        <v>0</v>
      </c>
    </row>
    <row r="72" spans="1:28" ht="15" customHeight="1" x14ac:dyDescent="0.25">
      <c r="A72" s="72" t="s">
        <v>89</v>
      </c>
      <c r="B72" s="73">
        <v>0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3">
        <v>0</v>
      </c>
      <c r="Z72" s="73">
        <v>0</v>
      </c>
      <c r="AA72" s="73">
        <v>0</v>
      </c>
      <c r="AB72" s="95">
        <f t="shared" si="6"/>
        <v>0</v>
      </c>
    </row>
    <row r="73" spans="1:28" ht="15" customHeight="1" x14ac:dyDescent="0.25">
      <c r="A73" s="72" t="s">
        <v>90</v>
      </c>
      <c r="B73" s="73">
        <v>0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  <c r="S73" s="73">
        <v>0</v>
      </c>
      <c r="T73" s="73">
        <v>0</v>
      </c>
      <c r="U73" s="73">
        <v>0</v>
      </c>
      <c r="V73" s="73">
        <v>0</v>
      </c>
      <c r="W73" s="73">
        <v>0</v>
      </c>
      <c r="X73" s="73">
        <v>0</v>
      </c>
      <c r="Y73" s="73">
        <v>0</v>
      </c>
      <c r="Z73" s="73">
        <v>0</v>
      </c>
      <c r="AA73" s="73">
        <v>0</v>
      </c>
      <c r="AB73" s="95">
        <f t="shared" si="6"/>
        <v>0</v>
      </c>
    </row>
    <row r="74" spans="1:28" ht="15" customHeight="1" x14ac:dyDescent="0.25">
      <c r="A74" s="72" t="s">
        <v>91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  <c r="U74" s="73">
        <v>0</v>
      </c>
      <c r="V74" s="73">
        <v>0</v>
      </c>
      <c r="W74" s="73">
        <v>0</v>
      </c>
      <c r="X74" s="73">
        <v>0</v>
      </c>
      <c r="Y74" s="73">
        <v>0</v>
      </c>
      <c r="Z74" s="73">
        <v>0</v>
      </c>
      <c r="AA74" s="73">
        <v>0</v>
      </c>
      <c r="AB74" s="95">
        <f t="shared" si="6"/>
        <v>0</v>
      </c>
    </row>
    <row r="75" spans="1:28" ht="15" customHeight="1" x14ac:dyDescent="0.25">
      <c r="A75" s="72" t="s">
        <v>92</v>
      </c>
      <c r="B75" s="73">
        <v>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73">
        <v>0</v>
      </c>
      <c r="AB75" s="95">
        <f t="shared" si="6"/>
        <v>0</v>
      </c>
    </row>
    <row r="76" spans="1:28" ht="15" customHeight="1" x14ac:dyDescent="0.25">
      <c r="A76" s="72" t="s">
        <v>93</v>
      </c>
      <c r="B76" s="73">
        <v>0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95">
        <f t="shared" si="6"/>
        <v>0</v>
      </c>
    </row>
    <row r="77" spans="1:28" ht="15" customHeight="1" x14ac:dyDescent="0.25">
      <c r="A77" s="72" t="s">
        <v>94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73">
        <v>0</v>
      </c>
      <c r="AA77" s="73">
        <v>0</v>
      </c>
      <c r="AB77" s="95">
        <f t="shared" si="6"/>
        <v>0</v>
      </c>
    </row>
    <row r="78" spans="1:28" ht="15" customHeight="1" x14ac:dyDescent="0.25">
      <c r="A78" s="72" t="s">
        <v>95</v>
      </c>
      <c r="B78" s="73">
        <v>0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95">
        <f t="shared" si="6"/>
        <v>0</v>
      </c>
    </row>
    <row r="79" spans="1:28" ht="15" customHeight="1" x14ac:dyDescent="0.25">
      <c r="A79" s="72" t="s">
        <v>97</v>
      </c>
      <c r="B79" s="73">
        <v>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0</v>
      </c>
      <c r="T79" s="73">
        <v>0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95">
        <f t="shared" si="6"/>
        <v>0</v>
      </c>
    </row>
    <row r="80" spans="1:28" ht="15" customHeight="1" x14ac:dyDescent="0.25">
      <c r="A80" s="74" t="s">
        <v>63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73">
        <v>0</v>
      </c>
      <c r="Z80" s="73">
        <v>0</v>
      </c>
      <c r="AA80" s="73">
        <v>0</v>
      </c>
      <c r="AB80" s="95">
        <f t="shared" si="6"/>
        <v>0</v>
      </c>
    </row>
    <row r="81" spans="1:28" ht="15" customHeight="1" x14ac:dyDescent="0.25">
      <c r="A81" s="74" t="s">
        <v>63</v>
      </c>
      <c r="B81" s="73">
        <v>0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3">
        <v>0</v>
      </c>
      <c r="S81" s="73">
        <v>0</v>
      </c>
      <c r="T81" s="73">
        <v>0</v>
      </c>
      <c r="U81" s="73">
        <v>0</v>
      </c>
      <c r="V81" s="73">
        <v>0</v>
      </c>
      <c r="W81" s="73">
        <v>0</v>
      </c>
      <c r="X81" s="73">
        <v>0</v>
      </c>
      <c r="Y81" s="73">
        <v>0</v>
      </c>
      <c r="Z81" s="73">
        <v>0</v>
      </c>
      <c r="AA81" s="73">
        <v>0</v>
      </c>
      <c r="AB81" s="95">
        <f t="shared" si="6"/>
        <v>0</v>
      </c>
    </row>
    <row r="82" spans="1:28" ht="15" customHeight="1" x14ac:dyDescent="0.25">
      <c r="A82" s="74" t="s">
        <v>131</v>
      </c>
      <c r="B82" s="73">
        <v>0</v>
      </c>
      <c r="C82" s="73">
        <v>0</v>
      </c>
      <c r="D82" s="7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3">
        <v>0</v>
      </c>
      <c r="S82" s="73">
        <v>0</v>
      </c>
      <c r="T82" s="73">
        <v>0</v>
      </c>
      <c r="U82" s="73">
        <v>0</v>
      </c>
      <c r="V82" s="73">
        <v>0</v>
      </c>
      <c r="W82" s="73">
        <v>0</v>
      </c>
      <c r="X82" s="73">
        <v>0</v>
      </c>
      <c r="Y82" s="73">
        <v>0</v>
      </c>
      <c r="Z82" s="73">
        <v>0</v>
      </c>
      <c r="AA82" s="73">
        <v>0</v>
      </c>
      <c r="AB82" s="95">
        <f t="shared" si="6"/>
        <v>0</v>
      </c>
    </row>
    <row r="83" spans="1:28" ht="15" customHeight="1" thickBot="1" x14ac:dyDescent="0.3">
      <c r="A83" s="62" t="s">
        <v>148</v>
      </c>
      <c r="B83" s="109">
        <f t="shared" ref="B83:AB83" si="7">SUM(B67:B82)</f>
        <v>0</v>
      </c>
      <c r="C83" s="109">
        <f t="shared" si="7"/>
        <v>0</v>
      </c>
      <c r="D83" s="109">
        <f t="shared" si="7"/>
        <v>0</v>
      </c>
      <c r="E83" s="109">
        <f t="shared" si="7"/>
        <v>0</v>
      </c>
      <c r="F83" s="109">
        <f t="shared" si="7"/>
        <v>0</v>
      </c>
      <c r="G83" s="109">
        <f t="shared" si="7"/>
        <v>0</v>
      </c>
      <c r="H83" s="109">
        <f t="shared" si="7"/>
        <v>0</v>
      </c>
      <c r="I83" s="109">
        <f t="shared" si="7"/>
        <v>0</v>
      </c>
      <c r="J83" s="109">
        <f t="shared" si="7"/>
        <v>0</v>
      </c>
      <c r="K83" s="109">
        <f t="shared" si="7"/>
        <v>0</v>
      </c>
      <c r="L83" s="109">
        <f t="shared" si="7"/>
        <v>0</v>
      </c>
      <c r="M83" s="109">
        <f t="shared" si="7"/>
        <v>0</v>
      </c>
      <c r="N83" s="109">
        <f t="shared" si="7"/>
        <v>0</v>
      </c>
      <c r="O83" s="109">
        <f t="shared" si="7"/>
        <v>0</v>
      </c>
      <c r="P83" s="109">
        <f t="shared" si="7"/>
        <v>0</v>
      </c>
      <c r="Q83" s="109">
        <f t="shared" si="7"/>
        <v>0</v>
      </c>
      <c r="R83" s="109">
        <f t="shared" si="7"/>
        <v>0</v>
      </c>
      <c r="S83" s="109">
        <f t="shared" si="7"/>
        <v>0</v>
      </c>
      <c r="T83" s="109">
        <f t="shared" si="7"/>
        <v>0</v>
      </c>
      <c r="U83" s="109">
        <f t="shared" si="7"/>
        <v>0</v>
      </c>
      <c r="V83" s="109">
        <f t="shared" si="7"/>
        <v>0</v>
      </c>
      <c r="W83" s="109">
        <f t="shared" si="7"/>
        <v>0</v>
      </c>
      <c r="X83" s="109">
        <f t="shared" si="7"/>
        <v>0</v>
      </c>
      <c r="Y83" s="109">
        <f t="shared" si="7"/>
        <v>0</v>
      </c>
      <c r="Z83" s="109">
        <f t="shared" si="7"/>
        <v>0</v>
      </c>
      <c r="AA83" s="109">
        <f t="shared" si="7"/>
        <v>0</v>
      </c>
      <c r="AB83" s="110">
        <f t="shared" si="7"/>
        <v>0</v>
      </c>
    </row>
    <row r="84" spans="1:28" s="56" customFormat="1" ht="15" customHeight="1" thickBot="1" x14ac:dyDescent="0.3">
      <c r="A84" s="5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</row>
    <row r="85" spans="1:28" ht="15" customHeight="1" x14ac:dyDescent="0.25">
      <c r="A85" s="148" t="s">
        <v>154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61"/>
      <c r="Y85" s="57"/>
      <c r="Z85" s="57"/>
      <c r="AA85" s="61"/>
      <c r="AB85" s="41"/>
    </row>
    <row r="86" spans="1:28" ht="15" customHeight="1" x14ac:dyDescent="0.25">
      <c r="A86" s="72" t="s">
        <v>96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75">
        <v>0</v>
      </c>
      <c r="S86" s="75">
        <v>0</v>
      </c>
      <c r="T86" s="75">
        <v>0</v>
      </c>
      <c r="U86" s="75">
        <v>0</v>
      </c>
      <c r="V86" s="75">
        <v>0</v>
      </c>
      <c r="W86" s="75">
        <v>0</v>
      </c>
      <c r="X86" s="75">
        <v>0</v>
      </c>
      <c r="Y86" s="75">
        <v>0</v>
      </c>
      <c r="Z86" s="75">
        <v>0</v>
      </c>
      <c r="AA86" s="75">
        <v>0</v>
      </c>
      <c r="AB86" s="106">
        <f t="shared" ref="AB86:AB101" si="8">SUM(B86:AA86)</f>
        <v>0</v>
      </c>
    </row>
    <row r="87" spans="1:28" ht="15" customHeight="1" x14ac:dyDescent="0.25">
      <c r="A87" s="72" t="s">
        <v>85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75">
        <v>0</v>
      </c>
      <c r="S87" s="75">
        <v>0</v>
      </c>
      <c r="T87" s="75">
        <v>0</v>
      </c>
      <c r="U87" s="75">
        <v>0</v>
      </c>
      <c r="V87" s="75">
        <v>0</v>
      </c>
      <c r="W87" s="75">
        <v>0</v>
      </c>
      <c r="X87" s="75">
        <v>0</v>
      </c>
      <c r="Y87" s="75">
        <v>0</v>
      </c>
      <c r="Z87" s="75">
        <v>0</v>
      </c>
      <c r="AA87" s="75">
        <v>0</v>
      </c>
      <c r="AB87" s="106">
        <f t="shared" si="8"/>
        <v>0</v>
      </c>
    </row>
    <row r="88" spans="1:28" ht="15" customHeight="1" x14ac:dyDescent="0.25">
      <c r="A88" s="72" t="s">
        <v>86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  <c r="S88" s="75">
        <v>0</v>
      </c>
      <c r="T88" s="75">
        <v>0</v>
      </c>
      <c r="U88" s="75">
        <v>0</v>
      </c>
      <c r="V88" s="75">
        <v>0</v>
      </c>
      <c r="W88" s="75">
        <v>0</v>
      </c>
      <c r="X88" s="75">
        <v>0</v>
      </c>
      <c r="Y88" s="75">
        <v>0</v>
      </c>
      <c r="Z88" s="75">
        <v>0</v>
      </c>
      <c r="AA88" s="75">
        <v>0</v>
      </c>
      <c r="AB88" s="106">
        <f t="shared" si="8"/>
        <v>0</v>
      </c>
    </row>
    <row r="89" spans="1:28" ht="15" customHeight="1" x14ac:dyDescent="0.25">
      <c r="A89" s="72" t="s">
        <v>87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  <c r="T89" s="75">
        <v>0</v>
      </c>
      <c r="U89" s="75">
        <v>0</v>
      </c>
      <c r="V89" s="75">
        <v>0</v>
      </c>
      <c r="W89" s="75">
        <v>0</v>
      </c>
      <c r="X89" s="75">
        <v>0</v>
      </c>
      <c r="Y89" s="75">
        <v>0</v>
      </c>
      <c r="Z89" s="75">
        <v>0</v>
      </c>
      <c r="AA89" s="75">
        <v>0</v>
      </c>
      <c r="AB89" s="106">
        <f t="shared" si="8"/>
        <v>0</v>
      </c>
    </row>
    <row r="90" spans="1:28" ht="15" customHeight="1" x14ac:dyDescent="0.25">
      <c r="A90" s="72" t="s">
        <v>88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  <c r="T90" s="75">
        <v>0</v>
      </c>
      <c r="U90" s="75">
        <v>0</v>
      </c>
      <c r="V90" s="75">
        <v>0</v>
      </c>
      <c r="W90" s="75">
        <v>0</v>
      </c>
      <c r="X90" s="75">
        <v>0</v>
      </c>
      <c r="Y90" s="75">
        <v>0</v>
      </c>
      <c r="Z90" s="75">
        <v>0</v>
      </c>
      <c r="AA90" s="75">
        <v>0</v>
      </c>
      <c r="AB90" s="106">
        <f t="shared" si="8"/>
        <v>0</v>
      </c>
    </row>
    <row r="91" spans="1:28" ht="15" customHeight="1" x14ac:dyDescent="0.25">
      <c r="A91" s="72" t="s">
        <v>89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0</v>
      </c>
      <c r="R91" s="75">
        <v>0</v>
      </c>
      <c r="S91" s="75">
        <v>0</v>
      </c>
      <c r="T91" s="75">
        <v>0</v>
      </c>
      <c r="U91" s="75">
        <v>0</v>
      </c>
      <c r="V91" s="75">
        <v>0</v>
      </c>
      <c r="W91" s="75">
        <v>0</v>
      </c>
      <c r="X91" s="75">
        <v>0</v>
      </c>
      <c r="Y91" s="75">
        <v>0</v>
      </c>
      <c r="Z91" s="75">
        <v>0</v>
      </c>
      <c r="AA91" s="75">
        <v>0</v>
      </c>
      <c r="AB91" s="106">
        <f t="shared" si="8"/>
        <v>0</v>
      </c>
    </row>
    <row r="92" spans="1:28" ht="15" customHeight="1" x14ac:dyDescent="0.25">
      <c r="A92" s="72" t="s">
        <v>90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75">
        <v>0</v>
      </c>
      <c r="S92" s="75">
        <v>0</v>
      </c>
      <c r="T92" s="75">
        <v>0</v>
      </c>
      <c r="U92" s="75">
        <v>0</v>
      </c>
      <c r="V92" s="75">
        <v>0</v>
      </c>
      <c r="W92" s="75">
        <v>0</v>
      </c>
      <c r="X92" s="75">
        <v>0</v>
      </c>
      <c r="Y92" s="75">
        <v>0</v>
      </c>
      <c r="Z92" s="75">
        <v>0</v>
      </c>
      <c r="AA92" s="75">
        <v>0</v>
      </c>
      <c r="AB92" s="106">
        <f t="shared" si="8"/>
        <v>0</v>
      </c>
    </row>
    <row r="93" spans="1:28" ht="15" customHeight="1" x14ac:dyDescent="0.25">
      <c r="A93" s="72" t="s">
        <v>91</v>
      </c>
      <c r="B93" s="75">
        <v>0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75">
        <v>0</v>
      </c>
      <c r="S93" s="75">
        <v>0</v>
      </c>
      <c r="T93" s="75">
        <v>0</v>
      </c>
      <c r="U93" s="75">
        <v>0</v>
      </c>
      <c r="V93" s="75">
        <v>0</v>
      </c>
      <c r="W93" s="75">
        <v>0</v>
      </c>
      <c r="X93" s="75">
        <v>0</v>
      </c>
      <c r="Y93" s="75">
        <v>0</v>
      </c>
      <c r="Z93" s="75">
        <v>0</v>
      </c>
      <c r="AA93" s="75">
        <v>0</v>
      </c>
      <c r="AB93" s="106">
        <f t="shared" si="8"/>
        <v>0</v>
      </c>
    </row>
    <row r="94" spans="1:28" ht="15" customHeight="1" x14ac:dyDescent="0.25">
      <c r="A94" s="72" t="s">
        <v>92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  <c r="H94" s="75">
        <v>0</v>
      </c>
      <c r="I94" s="75">
        <v>0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0</v>
      </c>
      <c r="R94" s="75">
        <v>0</v>
      </c>
      <c r="S94" s="75">
        <v>0</v>
      </c>
      <c r="T94" s="75">
        <v>0</v>
      </c>
      <c r="U94" s="75">
        <v>0</v>
      </c>
      <c r="V94" s="75">
        <v>0</v>
      </c>
      <c r="W94" s="75">
        <v>0</v>
      </c>
      <c r="X94" s="75">
        <v>0</v>
      </c>
      <c r="Y94" s="75">
        <v>0</v>
      </c>
      <c r="Z94" s="75">
        <v>0</v>
      </c>
      <c r="AA94" s="75">
        <v>0</v>
      </c>
      <c r="AB94" s="106">
        <f t="shared" si="8"/>
        <v>0</v>
      </c>
    </row>
    <row r="95" spans="1:28" ht="15" customHeight="1" x14ac:dyDescent="0.25">
      <c r="A95" s="72" t="s">
        <v>93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75">
        <v>0</v>
      </c>
      <c r="S95" s="75">
        <v>0</v>
      </c>
      <c r="T95" s="75">
        <v>0</v>
      </c>
      <c r="U95" s="75">
        <v>0</v>
      </c>
      <c r="V95" s="75">
        <v>0</v>
      </c>
      <c r="W95" s="75">
        <v>0</v>
      </c>
      <c r="X95" s="75">
        <v>0</v>
      </c>
      <c r="Y95" s="75">
        <v>0</v>
      </c>
      <c r="Z95" s="75">
        <v>0</v>
      </c>
      <c r="AA95" s="75">
        <v>0</v>
      </c>
      <c r="AB95" s="106">
        <f t="shared" si="8"/>
        <v>0</v>
      </c>
    </row>
    <row r="96" spans="1:28" ht="15" customHeight="1" x14ac:dyDescent="0.25">
      <c r="A96" s="72" t="s">
        <v>94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75">
        <v>0</v>
      </c>
      <c r="T96" s="75">
        <v>0</v>
      </c>
      <c r="U96" s="75">
        <v>0</v>
      </c>
      <c r="V96" s="75">
        <v>0</v>
      </c>
      <c r="W96" s="75">
        <v>0</v>
      </c>
      <c r="X96" s="75">
        <v>0</v>
      </c>
      <c r="Y96" s="75">
        <v>0</v>
      </c>
      <c r="Z96" s="75">
        <v>0</v>
      </c>
      <c r="AA96" s="75">
        <v>0</v>
      </c>
      <c r="AB96" s="106">
        <f t="shared" si="8"/>
        <v>0</v>
      </c>
    </row>
    <row r="97" spans="1:28" ht="15" customHeight="1" x14ac:dyDescent="0.25">
      <c r="A97" s="72" t="s">
        <v>95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  <c r="H97" s="75">
        <v>0</v>
      </c>
      <c r="I97" s="75">
        <v>0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  <c r="T97" s="75">
        <v>0</v>
      </c>
      <c r="U97" s="75">
        <v>0</v>
      </c>
      <c r="V97" s="75">
        <v>0</v>
      </c>
      <c r="W97" s="75">
        <v>0</v>
      </c>
      <c r="X97" s="75">
        <v>0</v>
      </c>
      <c r="Y97" s="75">
        <v>0</v>
      </c>
      <c r="Z97" s="75">
        <v>0</v>
      </c>
      <c r="AA97" s="75">
        <v>0</v>
      </c>
      <c r="AB97" s="106">
        <f t="shared" si="8"/>
        <v>0</v>
      </c>
    </row>
    <row r="98" spans="1:28" ht="15" customHeight="1" x14ac:dyDescent="0.25">
      <c r="A98" s="72" t="s">
        <v>97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0</v>
      </c>
      <c r="R98" s="75">
        <v>0</v>
      </c>
      <c r="S98" s="75">
        <v>0</v>
      </c>
      <c r="T98" s="75">
        <v>0</v>
      </c>
      <c r="U98" s="75">
        <v>0</v>
      </c>
      <c r="V98" s="75">
        <v>0</v>
      </c>
      <c r="W98" s="75">
        <v>0</v>
      </c>
      <c r="X98" s="75">
        <v>0</v>
      </c>
      <c r="Y98" s="75">
        <v>0</v>
      </c>
      <c r="Z98" s="75">
        <v>0</v>
      </c>
      <c r="AA98" s="75">
        <v>0</v>
      </c>
      <c r="AB98" s="106">
        <f t="shared" si="8"/>
        <v>0</v>
      </c>
    </row>
    <row r="99" spans="1:28" ht="15" customHeight="1" x14ac:dyDescent="0.25">
      <c r="A99" s="74" t="s">
        <v>46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  <c r="H99" s="75">
        <v>0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75">
        <v>0</v>
      </c>
      <c r="U99" s="75">
        <v>0</v>
      </c>
      <c r="V99" s="75">
        <v>0</v>
      </c>
      <c r="W99" s="75">
        <v>0</v>
      </c>
      <c r="X99" s="75">
        <v>0</v>
      </c>
      <c r="Y99" s="75">
        <v>0</v>
      </c>
      <c r="Z99" s="75">
        <v>0</v>
      </c>
      <c r="AA99" s="75">
        <v>0</v>
      </c>
      <c r="AB99" s="106">
        <f t="shared" si="8"/>
        <v>0</v>
      </c>
    </row>
    <row r="100" spans="1:28" ht="15" customHeight="1" x14ac:dyDescent="0.25">
      <c r="A100" s="74" t="s">
        <v>46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  <c r="H100" s="75">
        <v>0</v>
      </c>
      <c r="I100" s="75">
        <v>0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  <c r="T100" s="75">
        <v>0</v>
      </c>
      <c r="U100" s="75">
        <v>0</v>
      </c>
      <c r="V100" s="75">
        <v>0</v>
      </c>
      <c r="W100" s="75">
        <v>0</v>
      </c>
      <c r="X100" s="75">
        <v>0</v>
      </c>
      <c r="Y100" s="75">
        <v>0</v>
      </c>
      <c r="Z100" s="75">
        <v>0</v>
      </c>
      <c r="AA100" s="75">
        <v>0</v>
      </c>
      <c r="AB100" s="106">
        <f t="shared" si="8"/>
        <v>0</v>
      </c>
    </row>
    <row r="101" spans="1:28" ht="15" customHeight="1" x14ac:dyDescent="0.25">
      <c r="A101" s="74" t="s">
        <v>131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0</v>
      </c>
      <c r="U101" s="75">
        <v>0</v>
      </c>
      <c r="V101" s="75">
        <v>0</v>
      </c>
      <c r="W101" s="75">
        <v>0</v>
      </c>
      <c r="X101" s="75">
        <v>0</v>
      </c>
      <c r="Y101" s="75">
        <v>0</v>
      </c>
      <c r="Z101" s="75">
        <v>0</v>
      </c>
      <c r="AA101" s="75">
        <v>0</v>
      </c>
      <c r="AB101" s="106">
        <f t="shared" si="8"/>
        <v>0</v>
      </c>
    </row>
    <row r="102" spans="1:28" ht="15" customHeight="1" thickBot="1" x14ac:dyDescent="0.3">
      <c r="A102" s="103" t="s">
        <v>149</v>
      </c>
      <c r="B102" s="107">
        <f t="shared" ref="B102:AB102" si="9">SUM(B86:B101)</f>
        <v>0</v>
      </c>
      <c r="C102" s="107">
        <f t="shared" si="9"/>
        <v>0</v>
      </c>
      <c r="D102" s="107">
        <f t="shared" si="9"/>
        <v>0</v>
      </c>
      <c r="E102" s="107">
        <f t="shared" si="9"/>
        <v>0</v>
      </c>
      <c r="F102" s="107">
        <f t="shared" si="9"/>
        <v>0</v>
      </c>
      <c r="G102" s="107">
        <f t="shared" si="9"/>
        <v>0</v>
      </c>
      <c r="H102" s="107">
        <f t="shared" si="9"/>
        <v>0</v>
      </c>
      <c r="I102" s="107">
        <f t="shared" si="9"/>
        <v>0</v>
      </c>
      <c r="J102" s="107">
        <f t="shared" si="9"/>
        <v>0</v>
      </c>
      <c r="K102" s="107">
        <f t="shared" si="9"/>
        <v>0</v>
      </c>
      <c r="L102" s="107">
        <f t="shared" si="9"/>
        <v>0</v>
      </c>
      <c r="M102" s="107">
        <f t="shared" si="9"/>
        <v>0</v>
      </c>
      <c r="N102" s="107">
        <f t="shared" si="9"/>
        <v>0</v>
      </c>
      <c r="O102" s="107">
        <f t="shared" si="9"/>
        <v>0</v>
      </c>
      <c r="P102" s="107">
        <f t="shared" si="9"/>
        <v>0</v>
      </c>
      <c r="Q102" s="107">
        <f t="shared" si="9"/>
        <v>0</v>
      </c>
      <c r="R102" s="107">
        <f t="shared" si="9"/>
        <v>0</v>
      </c>
      <c r="S102" s="107">
        <f t="shared" si="9"/>
        <v>0</v>
      </c>
      <c r="T102" s="107">
        <f t="shared" si="9"/>
        <v>0</v>
      </c>
      <c r="U102" s="107">
        <f t="shared" si="9"/>
        <v>0</v>
      </c>
      <c r="V102" s="107">
        <f t="shared" si="9"/>
        <v>0</v>
      </c>
      <c r="W102" s="107">
        <f t="shared" si="9"/>
        <v>0</v>
      </c>
      <c r="X102" s="107">
        <f t="shared" si="9"/>
        <v>0</v>
      </c>
      <c r="Y102" s="107">
        <f t="shared" si="9"/>
        <v>0</v>
      </c>
      <c r="Z102" s="107">
        <f t="shared" si="9"/>
        <v>0</v>
      </c>
      <c r="AA102" s="107">
        <f t="shared" si="9"/>
        <v>0</v>
      </c>
      <c r="AB102" s="108">
        <f t="shared" si="9"/>
        <v>0</v>
      </c>
    </row>
    <row r="103" spans="1:28" ht="15" customHeight="1" thickBot="1" x14ac:dyDescent="0.3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50"/>
    </row>
    <row r="104" spans="1:28" ht="15" customHeight="1" x14ac:dyDescent="0.25">
      <c r="A104" s="148" t="s">
        <v>163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61"/>
      <c r="Y104" s="57"/>
      <c r="Z104" s="57"/>
      <c r="AA104" s="61"/>
      <c r="AB104" s="41"/>
    </row>
    <row r="105" spans="1:28" ht="15" customHeight="1" x14ac:dyDescent="0.25">
      <c r="A105" s="72" t="s">
        <v>23</v>
      </c>
      <c r="B105" s="76">
        <v>0</v>
      </c>
      <c r="C105" s="76">
        <v>0</v>
      </c>
      <c r="D105" s="76">
        <v>0</v>
      </c>
      <c r="E105" s="76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6">
        <v>0</v>
      </c>
      <c r="AA105" s="76">
        <v>0</v>
      </c>
      <c r="AB105" s="63">
        <f t="shared" ref="AB105:AB125" si="10">SUM(B105:AA105)</f>
        <v>0</v>
      </c>
    </row>
    <row r="106" spans="1:28" ht="15" customHeight="1" x14ac:dyDescent="0.25">
      <c r="A106" s="72" t="s">
        <v>24</v>
      </c>
      <c r="B106" s="76">
        <v>0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  <c r="H106" s="76">
        <v>0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76">
        <v>0</v>
      </c>
      <c r="Y106" s="76">
        <v>0</v>
      </c>
      <c r="Z106" s="76">
        <v>0</v>
      </c>
      <c r="AA106" s="76">
        <v>0</v>
      </c>
      <c r="AB106" s="63">
        <f t="shared" si="10"/>
        <v>0</v>
      </c>
    </row>
    <row r="107" spans="1:28" ht="15" customHeight="1" x14ac:dyDescent="0.25">
      <c r="A107" s="72" t="s">
        <v>40</v>
      </c>
      <c r="B107" s="76">
        <v>0</v>
      </c>
      <c r="C107" s="76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63">
        <f t="shared" si="10"/>
        <v>0</v>
      </c>
    </row>
    <row r="108" spans="1:28" ht="15" customHeight="1" x14ac:dyDescent="0.25">
      <c r="A108" s="72" t="s">
        <v>41</v>
      </c>
      <c r="B108" s="76">
        <v>0</v>
      </c>
      <c r="C108" s="76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6">
        <v>0</v>
      </c>
      <c r="Y108" s="76">
        <v>0</v>
      </c>
      <c r="Z108" s="76">
        <v>0</v>
      </c>
      <c r="AA108" s="76">
        <v>0</v>
      </c>
      <c r="AB108" s="63">
        <f t="shared" si="10"/>
        <v>0</v>
      </c>
    </row>
    <row r="109" spans="1:28" ht="15" customHeight="1" x14ac:dyDescent="0.25">
      <c r="A109" s="72" t="s">
        <v>25</v>
      </c>
      <c r="B109" s="76">
        <v>0</v>
      </c>
      <c r="C109" s="76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0</v>
      </c>
      <c r="AB109" s="63">
        <f t="shared" si="10"/>
        <v>0</v>
      </c>
    </row>
    <row r="110" spans="1:28" ht="15" customHeight="1" x14ac:dyDescent="0.25">
      <c r="A110" s="72" t="s">
        <v>26</v>
      </c>
      <c r="B110" s="76">
        <v>0</v>
      </c>
      <c r="C110" s="76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  <c r="R110" s="76">
        <v>0</v>
      </c>
      <c r="S110" s="76">
        <v>0</v>
      </c>
      <c r="T110" s="76">
        <v>0</v>
      </c>
      <c r="U110" s="76">
        <v>0</v>
      </c>
      <c r="V110" s="76">
        <v>0</v>
      </c>
      <c r="W110" s="76">
        <v>0</v>
      </c>
      <c r="X110" s="76">
        <v>0</v>
      </c>
      <c r="Y110" s="76">
        <v>0</v>
      </c>
      <c r="Z110" s="76">
        <v>0</v>
      </c>
      <c r="AA110" s="76">
        <v>0</v>
      </c>
      <c r="AB110" s="63">
        <f t="shared" si="10"/>
        <v>0</v>
      </c>
    </row>
    <row r="111" spans="1:28" ht="15" customHeight="1" x14ac:dyDescent="0.25">
      <c r="A111" s="72" t="s">
        <v>42</v>
      </c>
      <c r="B111" s="76">
        <v>0</v>
      </c>
      <c r="C111" s="76">
        <v>0</v>
      </c>
      <c r="D111" s="76">
        <v>0</v>
      </c>
      <c r="E111" s="76">
        <v>0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6">
        <v>0</v>
      </c>
      <c r="Y111" s="76">
        <v>0</v>
      </c>
      <c r="Z111" s="76">
        <v>0</v>
      </c>
      <c r="AA111" s="76">
        <v>0</v>
      </c>
      <c r="AB111" s="63">
        <f t="shared" si="10"/>
        <v>0</v>
      </c>
    </row>
    <row r="112" spans="1:28" ht="15" customHeight="1" x14ac:dyDescent="0.25">
      <c r="A112" s="72" t="s">
        <v>43</v>
      </c>
      <c r="B112" s="76">
        <v>0</v>
      </c>
      <c r="C112" s="76">
        <v>0</v>
      </c>
      <c r="D112" s="76">
        <v>0</v>
      </c>
      <c r="E112" s="76">
        <v>0</v>
      </c>
      <c r="F112" s="76">
        <v>0</v>
      </c>
      <c r="G112" s="76">
        <v>0</v>
      </c>
      <c r="H112" s="76">
        <v>0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6">
        <v>0</v>
      </c>
      <c r="Y112" s="76">
        <v>0</v>
      </c>
      <c r="Z112" s="76">
        <v>0</v>
      </c>
      <c r="AA112" s="76">
        <v>0</v>
      </c>
      <c r="AB112" s="63">
        <f t="shared" si="10"/>
        <v>0</v>
      </c>
    </row>
    <row r="113" spans="1:28" ht="15" customHeight="1" x14ac:dyDescent="0.25">
      <c r="A113" s="72" t="s">
        <v>27</v>
      </c>
      <c r="B113" s="76">
        <v>0</v>
      </c>
      <c r="C113" s="76">
        <v>0</v>
      </c>
      <c r="D113" s="76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6">
        <v>0</v>
      </c>
      <c r="Z113" s="76">
        <v>0</v>
      </c>
      <c r="AA113" s="76">
        <v>0</v>
      </c>
      <c r="AB113" s="63">
        <f t="shared" si="10"/>
        <v>0</v>
      </c>
    </row>
    <row r="114" spans="1:28" ht="15" customHeight="1" x14ac:dyDescent="0.25">
      <c r="A114" s="72" t="s">
        <v>37</v>
      </c>
      <c r="B114" s="76">
        <v>0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  <c r="AB114" s="63">
        <f t="shared" si="10"/>
        <v>0</v>
      </c>
    </row>
    <row r="115" spans="1:28" ht="15" customHeight="1" x14ac:dyDescent="0.25">
      <c r="A115" s="72" t="s">
        <v>28</v>
      </c>
      <c r="B115" s="76">
        <v>0</v>
      </c>
      <c r="C115" s="76">
        <v>0</v>
      </c>
      <c r="D115" s="76">
        <v>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  <c r="AB115" s="63">
        <f t="shared" si="10"/>
        <v>0</v>
      </c>
    </row>
    <row r="116" spans="1:28" ht="15" customHeight="1" x14ac:dyDescent="0.25">
      <c r="A116" s="72" t="s">
        <v>29</v>
      </c>
      <c r="B116" s="76">
        <v>0</v>
      </c>
      <c r="C116" s="76">
        <v>0</v>
      </c>
      <c r="D116" s="76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>
        <v>0</v>
      </c>
      <c r="AB116" s="63">
        <f t="shared" si="10"/>
        <v>0</v>
      </c>
    </row>
    <row r="117" spans="1:28" ht="15" customHeight="1" x14ac:dyDescent="0.25">
      <c r="A117" s="72" t="s">
        <v>30</v>
      </c>
      <c r="B117" s="76">
        <v>0</v>
      </c>
      <c r="C117" s="76">
        <v>0</v>
      </c>
      <c r="D117" s="76">
        <v>0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  <c r="AB117" s="63">
        <f t="shared" si="10"/>
        <v>0</v>
      </c>
    </row>
    <row r="118" spans="1:28" ht="15" customHeight="1" x14ac:dyDescent="0.25">
      <c r="A118" s="72" t="s">
        <v>44</v>
      </c>
      <c r="B118" s="76">
        <v>0</v>
      </c>
      <c r="C118" s="76">
        <v>0</v>
      </c>
      <c r="D118" s="76">
        <v>0</v>
      </c>
      <c r="E118" s="76">
        <v>0</v>
      </c>
      <c r="F118" s="76">
        <v>0</v>
      </c>
      <c r="G118" s="76">
        <v>0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76">
        <v>0</v>
      </c>
      <c r="AB118" s="63">
        <f t="shared" si="10"/>
        <v>0</v>
      </c>
    </row>
    <row r="119" spans="1:28" ht="15" customHeight="1" x14ac:dyDescent="0.25">
      <c r="A119" s="72" t="s">
        <v>45</v>
      </c>
      <c r="B119" s="76">
        <v>0</v>
      </c>
      <c r="C119" s="76">
        <v>0</v>
      </c>
      <c r="D119" s="76">
        <v>0</v>
      </c>
      <c r="E119" s="76">
        <v>0</v>
      </c>
      <c r="F119" s="76">
        <v>0</v>
      </c>
      <c r="G119" s="76">
        <v>0</v>
      </c>
      <c r="H119" s="76">
        <v>0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0</v>
      </c>
      <c r="Y119" s="76">
        <v>0</v>
      </c>
      <c r="Z119" s="76">
        <v>0</v>
      </c>
      <c r="AA119" s="76">
        <v>0</v>
      </c>
      <c r="AB119" s="63">
        <f t="shared" si="10"/>
        <v>0</v>
      </c>
    </row>
    <row r="120" spans="1:28" ht="15" customHeight="1" x14ac:dyDescent="0.25">
      <c r="A120" s="72" t="s">
        <v>31</v>
      </c>
      <c r="B120" s="76">
        <v>0</v>
      </c>
      <c r="C120" s="76">
        <v>0</v>
      </c>
      <c r="D120" s="76">
        <v>0</v>
      </c>
      <c r="E120" s="76">
        <v>0</v>
      </c>
      <c r="F120" s="76">
        <v>0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  <c r="Y120" s="76">
        <v>0</v>
      </c>
      <c r="Z120" s="76">
        <v>0</v>
      </c>
      <c r="AA120" s="76">
        <v>0</v>
      </c>
      <c r="AB120" s="63">
        <f t="shared" si="10"/>
        <v>0</v>
      </c>
    </row>
    <row r="121" spans="1:28" ht="15" customHeight="1" x14ac:dyDescent="0.25">
      <c r="A121" s="74" t="s">
        <v>107</v>
      </c>
      <c r="B121" s="76">
        <v>0</v>
      </c>
      <c r="C121" s="76">
        <v>0</v>
      </c>
      <c r="D121" s="76">
        <v>0</v>
      </c>
      <c r="E121" s="76">
        <v>0</v>
      </c>
      <c r="F121" s="76">
        <v>0</v>
      </c>
      <c r="G121" s="76">
        <v>0</v>
      </c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6">
        <v>0</v>
      </c>
      <c r="AA121" s="76">
        <v>0</v>
      </c>
      <c r="AB121" s="63">
        <f t="shared" si="10"/>
        <v>0</v>
      </c>
    </row>
    <row r="122" spans="1:28" ht="15" customHeight="1" x14ac:dyDescent="0.25">
      <c r="A122" s="77" t="s">
        <v>64</v>
      </c>
      <c r="B122" s="76">
        <v>0</v>
      </c>
      <c r="C122" s="76">
        <v>0</v>
      </c>
      <c r="D122" s="76">
        <v>0</v>
      </c>
      <c r="E122" s="76">
        <v>0</v>
      </c>
      <c r="F122" s="76">
        <v>0</v>
      </c>
      <c r="G122" s="76">
        <v>0</v>
      </c>
      <c r="H122" s="76">
        <v>0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6">
        <v>0</v>
      </c>
      <c r="Y122" s="76">
        <v>0</v>
      </c>
      <c r="Z122" s="76">
        <v>0</v>
      </c>
      <c r="AA122" s="76">
        <v>0</v>
      </c>
      <c r="AB122" s="63">
        <f t="shared" si="10"/>
        <v>0</v>
      </c>
    </row>
    <row r="123" spans="1:28" ht="15" customHeight="1" x14ac:dyDescent="0.25">
      <c r="A123" s="77" t="s">
        <v>64</v>
      </c>
      <c r="B123" s="76">
        <v>0</v>
      </c>
      <c r="C123" s="76">
        <v>0</v>
      </c>
      <c r="D123" s="76">
        <v>0</v>
      </c>
      <c r="E123" s="76">
        <v>0</v>
      </c>
      <c r="F123" s="76">
        <v>0</v>
      </c>
      <c r="G123" s="76">
        <v>0</v>
      </c>
      <c r="H123" s="76">
        <v>0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0</v>
      </c>
      <c r="X123" s="76">
        <v>0</v>
      </c>
      <c r="Y123" s="76">
        <v>0</v>
      </c>
      <c r="Z123" s="76">
        <v>0</v>
      </c>
      <c r="AA123" s="76">
        <v>0</v>
      </c>
      <c r="AB123" s="63">
        <f t="shared" si="10"/>
        <v>0</v>
      </c>
    </row>
    <row r="124" spans="1:28" ht="15" customHeight="1" x14ac:dyDescent="0.25">
      <c r="A124" s="77" t="s">
        <v>132</v>
      </c>
      <c r="B124" s="76">
        <v>0</v>
      </c>
      <c r="C124" s="76">
        <v>0</v>
      </c>
      <c r="D124" s="76">
        <v>0</v>
      </c>
      <c r="E124" s="76">
        <v>0</v>
      </c>
      <c r="F124" s="76">
        <v>0</v>
      </c>
      <c r="G124" s="76">
        <v>0</v>
      </c>
      <c r="H124" s="76">
        <v>0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0</v>
      </c>
      <c r="X124" s="76">
        <v>0</v>
      </c>
      <c r="Y124" s="76">
        <v>0</v>
      </c>
      <c r="Z124" s="76">
        <v>0</v>
      </c>
      <c r="AA124" s="76">
        <v>0</v>
      </c>
      <c r="AB124" s="63">
        <f t="shared" si="10"/>
        <v>0</v>
      </c>
    </row>
    <row r="125" spans="1:28" ht="15" customHeight="1" x14ac:dyDescent="0.25">
      <c r="A125" s="74" t="s">
        <v>34</v>
      </c>
      <c r="B125" s="76">
        <v>0</v>
      </c>
      <c r="C125" s="76">
        <v>0</v>
      </c>
      <c r="D125" s="76">
        <v>0</v>
      </c>
      <c r="E125" s="76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  <c r="Y125" s="76">
        <v>0</v>
      </c>
      <c r="Z125" s="76">
        <v>0</v>
      </c>
      <c r="AA125" s="76">
        <v>0</v>
      </c>
      <c r="AB125" s="63">
        <f t="shared" si="10"/>
        <v>0</v>
      </c>
    </row>
    <row r="126" spans="1:28" ht="15" customHeight="1" thickBot="1" x14ac:dyDescent="0.3">
      <c r="A126" s="103" t="s">
        <v>159</v>
      </c>
      <c r="B126" s="113">
        <f t="shared" ref="B126:AB126" si="11">SUM(B105:B125)</f>
        <v>0</v>
      </c>
      <c r="C126" s="113">
        <f t="shared" si="11"/>
        <v>0</v>
      </c>
      <c r="D126" s="113">
        <f t="shared" si="11"/>
        <v>0</v>
      </c>
      <c r="E126" s="113">
        <f t="shared" si="11"/>
        <v>0</v>
      </c>
      <c r="F126" s="113">
        <f t="shared" si="11"/>
        <v>0</v>
      </c>
      <c r="G126" s="113">
        <f t="shared" si="11"/>
        <v>0</v>
      </c>
      <c r="H126" s="113">
        <f t="shared" si="11"/>
        <v>0</v>
      </c>
      <c r="I126" s="113">
        <f t="shared" si="11"/>
        <v>0</v>
      </c>
      <c r="J126" s="113">
        <f t="shared" si="11"/>
        <v>0</v>
      </c>
      <c r="K126" s="113">
        <f t="shared" si="11"/>
        <v>0</v>
      </c>
      <c r="L126" s="113">
        <f t="shared" si="11"/>
        <v>0</v>
      </c>
      <c r="M126" s="113">
        <f t="shared" si="11"/>
        <v>0</v>
      </c>
      <c r="N126" s="113">
        <f t="shared" si="11"/>
        <v>0</v>
      </c>
      <c r="O126" s="113">
        <f t="shared" si="11"/>
        <v>0</v>
      </c>
      <c r="P126" s="113">
        <f t="shared" si="11"/>
        <v>0</v>
      </c>
      <c r="Q126" s="113">
        <f t="shared" si="11"/>
        <v>0</v>
      </c>
      <c r="R126" s="113">
        <f t="shared" si="11"/>
        <v>0</v>
      </c>
      <c r="S126" s="113">
        <f t="shared" si="11"/>
        <v>0</v>
      </c>
      <c r="T126" s="113">
        <f t="shared" si="11"/>
        <v>0</v>
      </c>
      <c r="U126" s="113">
        <f t="shared" si="11"/>
        <v>0</v>
      </c>
      <c r="V126" s="113">
        <f t="shared" si="11"/>
        <v>0</v>
      </c>
      <c r="W126" s="113">
        <f t="shared" si="11"/>
        <v>0</v>
      </c>
      <c r="X126" s="113">
        <f t="shared" si="11"/>
        <v>0</v>
      </c>
      <c r="Y126" s="113">
        <f t="shared" si="11"/>
        <v>0</v>
      </c>
      <c r="Z126" s="113">
        <f t="shared" si="11"/>
        <v>0</v>
      </c>
      <c r="AA126" s="113">
        <f t="shared" si="11"/>
        <v>0</v>
      </c>
      <c r="AB126" s="114">
        <f t="shared" si="11"/>
        <v>0</v>
      </c>
    </row>
    <row r="127" spans="1:28" ht="15" customHeight="1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2"/>
    </row>
  </sheetData>
  <sheetProtection algorithmName="SHA-512" hashValue="jN0OrhycKWsPWhyV72wWR0MG2PgMrD+LMz6QbW9np6kxIyh7JatCVlK/syVPGV/IlyHx5CkxyCEI9PPFwRTDuA==" saltValue="8e/K/GFA7imVvnJNV/OCeQ==" spinCount="100000" sheet="1" formatColumns="0" formatRows="0" autoFilter="0"/>
  <mergeCells count="2">
    <mergeCell ref="A1:AB1"/>
    <mergeCell ref="W2:AA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365A-DEC9-4438-BBEA-38FF66A9D2A9}">
  <dimension ref="A1:F66"/>
  <sheetViews>
    <sheetView zoomScaleNormal="100" workbookViewId="0">
      <selection sqref="A1:E1"/>
    </sheetView>
  </sheetViews>
  <sheetFormatPr defaultColWidth="9.140625" defaultRowHeight="15" customHeight="1" x14ac:dyDescent="0.25"/>
  <cols>
    <col min="1" max="1" width="72.28515625" style="27" bestFit="1" customWidth="1"/>
    <col min="2" max="5" width="15.5703125" style="27" customWidth="1"/>
    <col min="6" max="7" width="18.7109375" style="27" customWidth="1"/>
    <col min="8" max="16384" width="9.140625" style="27"/>
  </cols>
  <sheetData>
    <row r="1" spans="1:6" s="2" customFormat="1" ht="18.75" thickBot="1" x14ac:dyDescent="0.3">
      <c r="A1" s="155" t="s">
        <v>189</v>
      </c>
      <c r="B1" s="156"/>
      <c r="C1" s="156"/>
      <c r="D1" s="156"/>
      <c r="E1" s="157"/>
      <c r="F1" s="31"/>
    </row>
    <row r="2" spans="1:6" ht="15" customHeight="1" thickBot="1" x14ac:dyDescent="0.3"/>
    <row r="3" spans="1:6" ht="15" customHeight="1" x14ac:dyDescent="0.25">
      <c r="A3" s="148" t="s">
        <v>187</v>
      </c>
      <c r="B3" s="150"/>
      <c r="C3" s="150"/>
      <c r="D3" s="150"/>
      <c r="E3" s="151"/>
    </row>
    <row r="4" spans="1:6" ht="33.75" x14ac:dyDescent="0.25">
      <c r="A4" s="117" t="s">
        <v>5</v>
      </c>
      <c r="B4" s="116" t="s">
        <v>160</v>
      </c>
      <c r="C4" s="115" t="s">
        <v>21</v>
      </c>
      <c r="D4" s="115" t="s">
        <v>19</v>
      </c>
      <c r="E4" s="67" t="s">
        <v>161</v>
      </c>
    </row>
    <row r="5" spans="1:6" ht="15" customHeight="1" x14ac:dyDescent="0.25">
      <c r="A5" s="72" t="s">
        <v>20</v>
      </c>
      <c r="B5" s="73">
        <v>0</v>
      </c>
      <c r="C5" s="73">
        <v>0</v>
      </c>
      <c r="D5" s="79">
        <v>0</v>
      </c>
      <c r="E5" s="36">
        <f>IFERROR(B5/D5,0)</f>
        <v>0</v>
      </c>
    </row>
    <row r="6" spans="1:6" ht="15" customHeight="1" x14ac:dyDescent="0.25">
      <c r="A6" s="72" t="s">
        <v>47</v>
      </c>
      <c r="B6" s="73">
        <v>0</v>
      </c>
      <c r="C6" s="73">
        <v>0</v>
      </c>
      <c r="D6" s="79">
        <v>0</v>
      </c>
      <c r="E6" s="36">
        <f t="shared" ref="E6:E21" si="0">IFERROR(B6/D6,0)</f>
        <v>0</v>
      </c>
    </row>
    <row r="7" spans="1:6" ht="15" customHeight="1" x14ac:dyDescent="0.25">
      <c r="A7" s="72" t="s">
        <v>48</v>
      </c>
      <c r="B7" s="73">
        <v>0</v>
      </c>
      <c r="C7" s="73">
        <v>0</v>
      </c>
      <c r="D7" s="79">
        <v>0</v>
      </c>
      <c r="E7" s="36">
        <f t="shared" si="0"/>
        <v>0</v>
      </c>
    </row>
    <row r="8" spans="1:6" ht="15" customHeight="1" x14ac:dyDescent="0.25">
      <c r="A8" s="72" t="s">
        <v>49</v>
      </c>
      <c r="B8" s="73">
        <v>0</v>
      </c>
      <c r="C8" s="73">
        <v>0</v>
      </c>
      <c r="D8" s="79">
        <v>0</v>
      </c>
      <c r="E8" s="36">
        <f t="shared" si="0"/>
        <v>0</v>
      </c>
    </row>
    <row r="9" spans="1:6" ht="15" customHeight="1" x14ac:dyDescent="0.25">
      <c r="A9" s="72" t="s">
        <v>50</v>
      </c>
      <c r="B9" s="73">
        <v>0</v>
      </c>
      <c r="C9" s="73">
        <v>0</v>
      </c>
      <c r="D9" s="79">
        <v>0</v>
      </c>
      <c r="E9" s="36">
        <f t="shared" si="0"/>
        <v>0</v>
      </c>
    </row>
    <row r="10" spans="1:6" ht="15" customHeight="1" x14ac:dyDescent="0.25">
      <c r="A10" s="72" t="s">
        <v>51</v>
      </c>
      <c r="B10" s="73">
        <v>0</v>
      </c>
      <c r="C10" s="73">
        <v>0</v>
      </c>
      <c r="D10" s="79">
        <v>0</v>
      </c>
      <c r="E10" s="36">
        <f t="shared" si="0"/>
        <v>0</v>
      </c>
    </row>
    <row r="11" spans="1:6" ht="15" customHeight="1" x14ac:dyDescent="0.25">
      <c r="A11" s="72" t="s">
        <v>52</v>
      </c>
      <c r="B11" s="73">
        <v>0</v>
      </c>
      <c r="C11" s="73">
        <v>0</v>
      </c>
      <c r="D11" s="79">
        <v>0</v>
      </c>
      <c r="E11" s="36">
        <f t="shared" si="0"/>
        <v>0</v>
      </c>
    </row>
    <row r="12" spans="1:6" ht="15" customHeight="1" x14ac:dyDescent="0.25">
      <c r="A12" s="72" t="s">
        <v>53</v>
      </c>
      <c r="B12" s="73">
        <v>0</v>
      </c>
      <c r="C12" s="73">
        <v>0</v>
      </c>
      <c r="D12" s="79">
        <v>0</v>
      </c>
      <c r="E12" s="36">
        <f t="shared" si="0"/>
        <v>0</v>
      </c>
    </row>
    <row r="13" spans="1:6" ht="15" customHeight="1" x14ac:dyDescent="0.25">
      <c r="A13" s="72" t="s">
        <v>54</v>
      </c>
      <c r="B13" s="73">
        <v>0</v>
      </c>
      <c r="C13" s="73">
        <v>0</v>
      </c>
      <c r="D13" s="79">
        <v>0</v>
      </c>
      <c r="E13" s="36">
        <f t="shared" si="0"/>
        <v>0</v>
      </c>
    </row>
    <row r="14" spans="1:6" ht="15" customHeight="1" x14ac:dyDescent="0.25">
      <c r="A14" s="72" t="s">
        <v>55</v>
      </c>
      <c r="B14" s="73">
        <v>0</v>
      </c>
      <c r="C14" s="73">
        <v>0</v>
      </c>
      <c r="D14" s="79">
        <v>0</v>
      </c>
      <c r="E14" s="36">
        <f t="shared" si="0"/>
        <v>0</v>
      </c>
    </row>
    <row r="15" spans="1:6" ht="15" customHeight="1" x14ac:dyDescent="0.25">
      <c r="A15" s="72" t="s">
        <v>56</v>
      </c>
      <c r="B15" s="73">
        <v>0</v>
      </c>
      <c r="C15" s="73">
        <v>0</v>
      </c>
      <c r="D15" s="79">
        <v>0</v>
      </c>
      <c r="E15" s="36">
        <f t="shared" si="0"/>
        <v>0</v>
      </c>
    </row>
    <row r="16" spans="1:6" ht="15" customHeight="1" x14ac:dyDescent="0.25">
      <c r="A16" s="72" t="s">
        <v>57</v>
      </c>
      <c r="B16" s="73">
        <v>0</v>
      </c>
      <c r="C16" s="73">
        <v>0</v>
      </c>
      <c r="D16" s="79">
        <v>0</v>
      </c>
      <c r="E16" s="36">
        <f t="shared" si="0"/>
        <v>0</v>
      </c>
    </row>
    <row r="17" spans="1:5" ht="15" customHeight="1" x14ac:dyDescent="0.25">
      <c r="A17" s="72" t="s">
        <v>58</v>
      </c>
      <c r="B17" s="73">
        <v>0</v>
      </c>
      <c r="C17" s="73">
        <v>0</v>
      </c>
      <c r="D17" s="79">
        <v>0</v>
      </c>
      <c r="E17" s="36">
        <f t="shared" si="0"/>
        <v>0</v>
      </c>
    </row>
    <row r="18" spans="1:5" ht="15" customHeight="1" x14ac:dyDescent="0.25">
      <c r="A18" s="74" t="s">
        <v>46</v>
      </c>
      <c r="B18" s="73">
        <v>0</v>
      </c>
      <c r="C18" s="73">
        <v>0</v>
      </c>
      <c r="D18" s="79">
        <v>0</v>
      </c>
      <c r="E18" s="36">
        <f t="shared" si="0"/>
        <v>0</v>
      </c>
    </row>
    <row r="19" spans="1:5" ht="15" customHeight="1" x14ac:dyDescent="0.25">
      <c r="A19" s="74" t="s">
        <v>46</v>
      </c>
      <c r="B19" s="73">
        <v>0</v>
      </c>
      <c r="C19" s="73">
        <v>0</v>
      </c>
      <c r="D19" s="79">
        <v>0</v>
      </c>
      <c r="E19" s="36">
        <f t="shared" si="0"/>
        <v>0</v>
      </c>
    </row>
    <row r="20" spans="1:5" ht="15" customHeight="1" x14ac:dyDescent="0.25">
      <c r="A20" s="74" t="s">
        <v>46</v>
      </c>
      <c r="B20" s="73">
        <v>0</v>
      </c>
      <c r="C20" s="73">
        <v>0</v>
      </c>
      <c r="D20" s="79">
        <v>0</v>
      </c>
      <c r="E20" s="36">
        <f t="shared" si="0"/>
        <v>0</v>
      </c>
    </row>
    <row r="21" spans="1:5" ht="15" customHeight="1" x14ac:dyDescent="0.25">
      <c r="A21" s="74" t="s">
        <v>131</v>
      </c>
      <c r="B21" s="73">
        <v>0</v>
      </c>
      <c r="C21" s="73">
        <v>0</v>
      </c>
      <c r="D21" s="79">
        <v>0</v>
      </c>
      <c r="E21" s="36">
        <f t="shared" si="0"/>
        <v>0</v>
      </c>
    </row>
    <row r="22" spans="1:5" ht="15" customHeight="1" thickBot="1" x14ac:dyDescent="0.3">
      <c r="A22" s="103" t="s">
        <v>155</v>
      </c>
      <c r="B22" s="104">
        <f>SUM(B5:B21)</f>
        <v>0</v>
      </c>
      <c r="C22" s="104">
        <f>SUM(C5:C21)</f>
        <v>0</v>
      </c>
      <c r="D22" s="118">
        <f>SUM(D5:D21)</f>
        <v>0</v>
      </c>
      <c r="E22" s="105">
        <f t="shared" ref="E22" si="1">IFERROR(B22/D22,0)</f>
        <v>0</v>
      </c>
    </row>
    <row r="23" spans="1:5" ht="15" customHeight="1" thickBot="1" x14ac:dyDescent="0.3">
      <c r="B23" s="28"/>
    </row>
    <row r="24" spans="1:5" ht="15" customHeight="1" x14ac:dyDescent="0.25">
      <c r="A24" s="148" t="s">
        <v>188</v>
      </c>
      <c r="B24" s="151"/>
    </row>
    <row r="25" spans="1:5" ht="15" customHeight="1" x14ac:dyDescent="0.25">
      <c r="A25" s="117" t="s">
        <v>22</v>
      </c>
      <c r="B25" s="119" t="s">
        <v>18</v>
      </c>
    </row>
    <row r="26" spans="1:5" ht="15" customHeight="1" x14ac:dyDescent="0.25">
      <c r="A26" s="74" t="s">
        <v>59</v>
      </c>
      <c r="B26" s="80">
        <v>0</v>
      </c>
    </row>
    <row r="27" spans="1:5" ht="15" customHeight="1" x14ac:dyDescent="0.25">
      <c r="A27" s="74" t="s">
        <v>59</v>
      </c>
      <c r="B27" s="80">
        <v>0</v>
      </c>
    </row>
    <row r="28" spans="1:5" ht="15" customHeight="1" x14ac:dyDescent="0.25">
      <c r="A28" s="74" t="s">
        <v>59</v>
      </c>
      <c r="B28" s="80">
        <v>0</v>
      </c>
    </row>
    <row r="29" spans="1:5" ht="15" customHeight="1" x14ac:dyDescent="0.25">
      <c r="A29" s="74" t="s">
        <v>59</v>
      </c>
      <c r="B29" s="80">
        <v>0</v>
      </c>
    </row>
    <row r="30" spans="1:5" ht="15" customHeight="1" x14ac:dyDescent="0.25">
      <c r="A30" s="74" t="s">
        <v>59</v>
      </c>
      <c r="B30" s="80">
        <v>0</v>
      </c>
    </row>
    <row r="31" spans="1:5" ht="15" customHeight="1" x14ac:dyDescent="0.25">
      <c r="A31" s="74" t="s">
        <v>131</v>
      </c>
      <c r="B31" s="80">
        <v>0</v>
      </c>
    </row>
    <row r="32" spans="1:5" ht="15" customHeight="1" thickBot="1" x14ac:dyDescent="0.3">
      <c r="A32" s="103" t="s">
        <v>162</v>
      </c>
      <c r="B32" s="110">
        <f>SUM(B26:B31)</f>
        <v>0</v>
      </c>
    </row>
    <row r="33" spans="1:2" ht="15" customHeight="1" thickBot="1" x14ac:dyDescent="0.3">
      <c r="B33" s="29"/>
    </row>
    <row r="34" spans="1:2" ht="15" customHeight="1" x14ac:dyDescent="0.25">
      <c r="A34" s="148" t="s">
        <v>109</v>
      </c>
      <c r="B34" s="151"/>
    </row>
    <row r="35" spans="1:2" ht="15" customHeight="1" x14ac:dyDescent="0.25">
      <c r="A35" s="72" t="s">
        <v>23</v>
      </c>
      <c r="B35" s="80">
        <v>0</v>
      </c>
    </row>
    <row r="36" spans="1:2" ht="15" customHeight="1" x14ac:dyDescent="0.25">
      <c r="A36" s="72" t="s">
        <v>24</v>
      </c>
      <c r="B36" s="80">
        <v>0</v>
      </c>
    </row>
    <row r="37" spans="1:2" ht="15" customHeight="1" x14ac:dyDescent="0.25">
      <c r="A37" s="72" t="s">
        <v>40</v>
      </c>
      <c r="B37" s="80">
        <v>0</v>
      </c>
    </row>
    <row r="38" spans="1:2" ht="15" customHeight="1" x14ac:dyDescent="0.25">
      <c r="A38" s="72" t="s">
        <v>41</v>
      </c>
      <c r="B38" s="80">
        <v>0</v>
      </c>
    </row>
    <row r="39" spans="1:2" ht="15" customHeight="1" x14ac:dyDescent="0.25">
      <c r="A39" s="72" t="s">
        <v>25</v>
      </c>
      <c r="B39" s="80">
        <v>0</v>
      </c>
    </row>
    <row r="40" spans="1:2" ht="15" customHeight="1" x14ac:dyDescent="0.25">
      <c r="A40" s="72" t="s">
        <v>26</v>
      </c>
      <c r="B40" s="80">
        <v>0</v>
      </c>
    </row>
    <row r="41" spans="1:2" ht="15" customHeight="1" x14ac:dyDescent="0.25">
      <c r="A41" s="72" t="s">
        <v>42</v>
      </c>
      <c r="B41" s="80">
        <v>0</v>
      </c>
    </row>
    <row r="42" spans="1:2" ht="15" customHeight="1" x14ac:dyDescent="0.25">
      <c r="A42" s="72" t="s">
        <v>43</v>
      </c>
      <c r="B42" s="80">
        <v>0</v>
      </c>
    </row>
    <row r="43" spans="1:2" ht="15" customHeight="1" x14ac:dyDescent="0.25">
      <c r="A43" s="72" t="s">
        <v>27</v>
      </c>
      <c r="B43" s="80">
        <v>0</v>
      </c>
    </row>
    <row r="44" spans="1:2" ht="15" customHeight="1" x14ac:dyDescent="0.25">
      <c r="A44" s="72" t="s">
        <v>37</v>
      </c>
      <c r="B44" s="80">
        <v>0</v>
      </c>
    </row>
    <row r="45" spans="1:2" ht="15" customHeight="1" x14ac:dyDescent="0.25">
      <c r="A45" s="72" t="s">
        <v>28</v>
      </c>
      <c r="B45" s="80">
        <v>0</v>
      </c>
    </row>
    <row r="46" spans="1:2" ht="15" customHeight="1" x14ac:dyDescent="0.25">
      <c r="A46" s="72" t="s">
        <v>29</v>
      </c>
      <c r="B46" s="80">
        <v>0</v>
      </c>
    </row>
    <row r="47" spans="1:2" ht="15" customHeight="1" x14ac:dyDescent="0.25">
      <c r="A47" s="72" t="s">
        <v>30</v>
      </c>
      <c r="B47" s="80">
        <v>0</v>
      </c>
    </row>
    <row r="48" spans="1:2" ht="15" customHeight="1" x14ac:dyDescent="0.25">
      <c r="A48" s="72" t="s">
        <v>44</v>
      </c>
      <c r="B48" s="80">
        <v>0</v>
      </c>
    </row>
    <row r="49" spans="1:3" ht="15" customHeight="1" x14ac:dyDescent="0.25">
      <c r="A49" s="72" t="s">
        <v>45</v>
      </c>
      <c r="B49" s="80">
        <v>0</v>
      </c>
    </row>
    <row r="50" spans="1:3" ht="15" customHeight="1" x14ac:dyDescent="0.25">
      <c r="A50" s="72" t="s">
        <v>31</v>
      </c>
      <c r="B50" s="80">
        <v>0</v>
      </c>
    </row>
    <row r="51" spans="1:3" ht="15" customHeight="1" x14ac:dyDescent="0.25">
      <c r="A51" s="74" t="s">
        <v>107</v>
      </c>
      <c r="B51" s="80">
        <v>0</v>
      </c>
    </row>
    <row r="52" spans="1:3" ht="15" customHeight="1" x14ac:dyDescent="0.25">
      <c r="A52" s="77" t="s">
        <v>46</v>
      </c>
      <c r="B52" s="80">
        <v>0</v>
      </c>
    </row>
    <row r="53" spans="1:3" ht="15" customHeight="1" x14ac:dyDescent="0.25">
      <c r="A53" s="77" t="s">
        <v>46</v>
      </c>
      <c r="B53" s="80">
        <v>0</v>
      </c>
    </row>
    <row r="54" spans="1:3" ht="15" customHeight="1" x14ac:dyDescent="0.25">
      <c r="A54" s="77" t="s">
        <v>132</v>
      </c>
      <c r="B54" s="80">
        <v>0</v>
      </c>
    </row>
    <row r="55" spans="1:3" ht="15" customHeight="1" x14ac:dyDescent="0.25">
      <c r="A55" s="74" t="s">
        <v>34</v>
      </c>
      <c r="B55" s="80">
        <v>0</v>
      </c>
    </row>
    <row r="56" spans="1:3" ht="15" customHeight="1" thickBot="1" x14ac:dyDescent="0.3">
      <c r="A56" s="103" t="s">
        <v>60</v>
      </c>
      <c r="B56" s="105">
        <f>SUM(B35:B55)</f>
        <v>0</v>
      </c>
    </row>
    <row r="57" spans="1:3" ht="15" customHeight="1" thickBot="1" x14ac:dyDescent="0.3"/>
    <row r="58" spans="1:3" ht="15" customHeight="1" thickBot="1" x14ac:dyDescent="0.3">
      <c r="A58" s="32" t="s">
        <v>33</v>
      </c>
      <c r="B58" s="42">
        <f>+B22+C22+B32+B56</f>
        <v>0</v>
      </c>
    </row>
    <row r="59" spans="1:3" ht="15" customHeight="1" thickBot="1" x14ac:dyDescent="0.3">
      <c r="B59" s="96"/>
    </row>
    <row r="60" spans="1:3" s="30" customFormat="1" ht="15" customHeight="1" thickBot="1" x14ac:dyDescent="0.3">
      <c r="A60" s="137" t="s">
        <v>170</v>
      </c>
      <c r="B60" s="138">
        <v>0</v>
      </c>
      <c r="C60" s="27"/>
    </row>
    <row r="61" spans="1:3" ht="15" customHeight="1" thickBot="1" x14ac:dyDescent="0.3">
      <c r="A61" s="81"/>
      <c r="B61" s="97"/>
    </row>
    <row r="62" spans="1:3" s="64" customFormat="1" ht="15" customHeight="1" thickBot="1" x14ac:dyDescent="0.3">
      <c r="A62" s="139" t="s">
        <v>171</v>
      </c>
      <c r="B62" s="140">
        <v>0</v>
      </c>
    </row>
    <row r="63" spans="1:3" s="145" customFormat="1" ht="15" customHeight="1" thickBot="1" x14ac:dyDescent="0.3">
      <c r="B63" s="146"/>
    </row>
    <row r="64" spans="1:3" s="30" customFormat="1" ht="15" customHeight="1" thickBot="1" x14ac:dyDescent="0.3">
      <c r="A64" s="32" t="s">
        <v>61</v>
      </c>
      <c r="B64" s="42">
        <f>+B60-B58-B62</f>
        <v>0</v>
      </c>
      <c r="C64" s="27"/>
    </row>
    <row r="65" spans="1:3" ht="15" customHeight="1" thickBot="1" x14ac:dyDescent="0.3"/>
    <row r="66" spans="1:3" s="30" customFormat="1" ht="15" customHeight="1" thickBot="1" x14ac:dyDescent="0.3">
      <c r="A66" s="32" t="s">
        <v>140</v>
      </c>
      <c r="B66" s="141" t="e">
        <f>+B58/B64</f>
        <v>#DIV/0!</v>
      </c>
      <c r="C66" s="27"/>
    </row>
  </sheetData>
  <sheetProtection algorithmName="SHA-512" hashValue="fZa5YGSZOB/zCsFURDbug43bWGHOFfOpC8WRJGGbOVpgNbe+VHEjKrS/slGlIW+xgbRgM1CIsQTPGfIswFOheg==" saltValue="LHngExZZZg1z91re0Ol9qA==" spinCount="100000" sheet="1" formatColumns="0" formatRows="0" autoFilter="0"/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6A80-A572-4653-B2AF-4B61F0AA6A54}">
  <sheetPr>
    <pageSetUpPr fitToPage="1"/>
  </sheetPr>
  <dimension ref="A1:F130"/>
  <sheetViews>
    <sheetView zoomScaleNormal="100" workbookViewId="0">
      <selection sqref="A1:E1"/>
    </sheetView>
  </sheetViews>
  <sheetFormatPr defaultColWidth="15.7109375" defaultRowHeight="15" customHeight="1" x14ac:dyDescent="0.25"/>
  <cols>
    <col min="1" max="1" width="56.28515625" style="2" customWidth="1"/>
    <col min="2" max="5" width="18.5703125" style="2" customWidth="1"/>
    <col min="6" max="16384" width="15.7109375" style="2"/>
  </cols>
  <sheetData>
    <row r="1" spans="1:6" ht="18.75" thickBot="1" x14ac:dyDescent="0.3">
      <c r="A1" s="155" t="s">
        <v>189</v>
      </c>
      <c r="B1" s="156"/>
      <c r="C1" s="156"/>
      <c r="D1" s="156"/>
      <c r="E1" s="157"/>
      <c r="F1" s="31"/>
    </row>
    <row r="2" spans="1:6" ht="15" customHeight="1" thickBot="1" x14ac:dyDescent="0.3">
      <c r="A2" s="122"/>
      <c r="B2" s="122"/>
      <c r="C2" s="4"/>
      <c r="D2" s="4"/>
      <c r="E2" s="4"/>
    </row>
    <row r="3" spans="1:6" ht="15" customHeight="1" x14ac:dyDescent="0.25">
      <c r="A3" s="148" t="s">
        <v>146</v>
      </c>
      <c r="B3" s="70" t="s">
        <v>0</v>
      </c>
      <c r="C3" s="5"/>
    </row>
    <row r="4" spans="1:6" ht="15" customHeight="1" x14ac:dyDescent="0.25">
      <c r="A4" s="153" t="s">
        <v>68</v>
      </c>
      <c r="B4" s="154">
        <v>45658</v>
      </c>
      <c r="C4" s="5"/>
    </row>
    <row r="5" spans="1:6" ht="15" customHeight="1" x14ac:dyDescent="0.25">
      <c r="A5" s="153" t="s">
        <v>69</v>
      </c>
      <c r="B5" s="154">
        <v>46022</v>
      </c>
      <c r="C5" s="5"/>
    </row>
    <row r="6" spans="1:6" ht="15" customHeight="1" x14ac:dyDescent="0.25">
      <c r="A6" s="143" t="s">
        <v>147</v>
      </c>
      <c r="B6" s="142" t="s">
        <v>177</v>
      </c>
      <c r="C6" s="5"/>
    </row>
    <row r="7" spans="1:6" ht="15" customHeight="1" x14ac:dyDescent="0.25">
      <c r="A7" s="143" t="s">
        <v>13</v>
      </c>
      <c r="B7" s="142" t="s">
        <v>177</v>
      </c>
      <c r="C7" s="5"/>
    </row>
    <row r="8" spans="1:6" ht="15" customHeight="1" x14ac:dyDescent="0.25">
      <c r="A8" s="143" t="s">
        <v>1</v>
      </c>
      <c r="B8" s="83"/>
      <c r="C8" s="5"/>
    </row>
    <row r="9" spans="1:6" ht="15" customHeight="1" x14ac:dyDescent="0.25">
      <c r="A9" s="143" t="s">
        <v>178</v>
      </c>
      <c r="B9" s="84">
        <v>999999</v>
      </c>
      <c r="C9" s="5"/>
    </row>
    <row r="10" spans="1:6" ht="15" customHeight="1" x14ac:dyDescent="0.25">
      <c r="A10" s="143" t="s">
        <v>179</v>
      </c>
      <c r="B10" s="85"/>
      <c r="C10" s="5"/>
    </row>
    <row r="11" spans="1:6" ht="15" customHeight="1" x14ac:dyDescent="0.25">
      <c r="A11" s="143" t="s">
        <v>180</v>
      </c>
      <c r="B11" s="85"/>
      <c r="C11" s="5"/>
    </row>
    <row r="12" spans="1:6" ht="15" customHeight="1" x14ac:dyDescent="0.25">
      <c r="A12" s="143" t="s">
        <v>181</v>
      </c>
      <c r="B12" s="86">
        <v>9999999999</v>
      </c>
      <c r="C12" s="5"/>
    </row>
    <row r="13" spans="1:6" ht="15" customHeight="1" x14ac:dyDescent="0.25">
      <c r="A13" s="143" t="s">
        <v>182</v>
      </c>
      <c r="B13" s="83"/>
      <c r="C13" s="5"/>
    </row>
    <row r="14" spans="1:6" ht="15" customHeight="1" thickBot="1" x14ac:dyDescent="0.3">
      <c r="A14" s="144" t="s">
        <v>183</v>
      </c>
      <c r="B14" s="88"/>
      <c r="C14" s="5"/>
    </row>
    <row r="15" spans="1:6" s="9" customFormat="1" ht="15" customHeight="1" thickBot="1" x14ac:dyDescent="0.3">
      <c r="A15" s="6"/>
      <c r="B15" s="7"/>
      <c r="C15" s="8"/>
    </row>
    <row r="16" spans="1:6" ht="15" customHeight="1" x14ac:dyDescent="0.25">
      <c r="A16" s="148" t="s">
        <v>104</v>
      </c>
      <c r="B16" s="151"/>
      <c r="C16" s="5"/>
    </row>
    <row r="17" spans="1:3" ht="15" customHeight="1" x14ac:dyDescent="0.25">
      <c r="A17" s="82" t="s">
        <v>105</v>
      </c>
      <c r="B17" s="89"/>
      <c r="C17" s="5"/>
    </row>
    <row r="18" spans="1:3" ht="15" customHeight="1" x14ac:dyDescent="0.25">
      <c r="A18" s="82" t="s">
        <v>4</v>
      </c>
      <c r="B18" s="83"/>
      <c r="C18" s="5"/>
    </row>
    <row r="19" spans="1:3" ht="15" customHeight="1" x14ac:dyDescent="0.25">
      <c r="A19" s="82" t="s">
        <v>2</v>
      </c>
      <c r="B19" s="90">
        <v>9999999999</v>
      </c>
      <c r="C19" s="5"/>
    </row>
    <row r="20" spans="1:3" ht="15" customHeight="1" thickBot="1" x14ac:dyDescent="0.3">
      <c r="A20" s="87" t="s">
        <v>3</v>
      </c>
      <c r="B20" s="91"/>
      <c r="C20" s="5"/>
    </row>
    <row r="21" spans="1:3" s="9" customFormat="1" ht="15" customHeight="1" thickBot="1" x14ac:dyDescent="0.3">
      <c r="A21" s="6"/>
      <c r="B21" s="10"/>
      <c r="C21" s="8"/>
    </row>
    <row r="22" spans="1:3" ht="15" customHeight="1" x14ac:dyDescent="0.25">
      <c r="A22" s="148" t="s">
        <v>108</v>
      </c>
      <c r="B22" s="151"/>
      <c r="C22" s="5"/>
    </row>
    <row r="23" spans="1:3" ht="21" customHeight="1" x14ac:dyDescent="0.25">
      <c r="A23" s="160" t="s">
        <v>106</v>
      </c>
      <c r="B23" s="161"/>
      <c r="C23" s="5"/>
    </row>
    <row r="24" spans="1:3" ht="15" customHeight="1" x14ac:dyDescent="0.25">
      <c r="A24" s="82" t="s">
        <v>105</v>
      </c>
      <c r="B24" s="89"/>
      <c r="C24" s="5"/>
    </row>
    <row r="25" spans="1:3" ht="15" customHeight="1" x14ac:dyDescent="0.25">
      <c r="A25" s="82" t="s">
        <v>5</v>
      </c>
      <c r="B25" s="83"/>
      <c r="C25" s="5"/>
    </row>
    <row r="26" spans="1:3" ht="15" customHeight="1" x14ac:dyDescent="0.25">
      <c r="A26" s="82" t="s">
        <v>6</v>
      </c>
      <c r="B26" s="83" t="s">
        <v>65</v>
      </c>
      <c r="C26" s="5"/>
    </row>
    <row r="27" spans="1:3" ht="15" customHeight="1" x14ac:dyDescent="0.25">
      <c r="A27" s="82" t="s">
        <v>7</v>
      </c>
      <c r="B27" s="80">
        <v>0</v>
      </c>
      <c r="C27" s="5"/>
    </row>
    <row r="28" spans="1:3" ht="15" customHeight="1" thickBot="1" x14ac:dyDescent="0.3">
      <c r="A28" s="87" t="s">
        <v>8</v>
      </c>
      <c r="B28" s="92">
        <v>0</v>
      </c>
      <c r="C28" s="5"/>
    </row>
    <row r="29" spans="1:3" ht="15" customHeight="1" thickBot="1" x14ac:dyDescent="0.3">
      <c r="A29" s="122"/>
      <c r="B29" s="122"/>
      <c r="C29" s="11"/>
    </row>
    <row r="30" spans="1:3" ht="15" customHeight="1" x14ac:dyDescent="0.25">
      <c r="A30" s="148" t="s">
        <v>103</v>
      </c>
      <c r="B30" s="151"/>
      <c r="C30" s="5"/>
    </row>
    <row r="31" spans="1:3" ht="15" customHeight="1" x14ac:dyDescent="0.25">
      <c r="A31" s="82" t="s">
        <v>14</v>
      </c>
      <c r="B31" s="80">
        <v>0</v>
      </c>
      <c r="C31" s="5"/>
    </row>
    <row r="32" spans="1:3" ht="15" customHeight="1" x14ac:dyDescent="0.25">
      <c r="A32" s="82" t="s">
        <v>15</v>
      </c>
      <c r="B32" s="80">
        <v>0</v>
      </c>
      <c r="C32" s="5"/>
    </row>
    <row r="33" spans="1:6" ht="15" customHeight="1" x14ac:dyDescent="0.25">
      <c r="A33" s="82" t="s">
        <v>16</v>
      </c>
      <c r="B33" s="80">
        <v>0</v>
      </c>
      <c r="C33" s="5"/>
    </row>
    <row r="34" spans="1:6" s="9" customFormat="1" ht="15" customHeight="1" x14ac:dyDescent="0.25">
      <c r="A34" s="93" t="s">
        <v>46</v>
      </c>
      <c r="B34" s="80">
        <v>0</v>
      </c>
      <c r="C34" s="8"/>
    </row>
    <row r="35" spans="1:6" s="9" customFormat="1" ht="15" customHeight="1" x14ac:dyDescent="0.25">
      <c r="A35" s="93" t="s">
        <v>46</v>
      </c>
      <c r="B35" s="80">
        <v>0</v>
      </c>
      <c r="C35" s="8"/>
    </row>
    <row r="36" spans="1:6" ht="15" customHeight="1" x14ac:dyDescent="0.25">
      <c r="A36" s="93" t="s">
        <v>133</v>
      </c>
      <c r="B36" s="80">
        <v>0</v>
      </c>
      <c r="C36" s="5"/>
    </row>
    <row r="37" spans="1:6" s="12" customFormat="1" ht="15" customHeight="1" thickBot="1" x14ac:dyDescent="0.3">
      <c r="A37" s="103" t="s">
        <v>17</v>
      </c>
      <c r="B37" s="105">
        <f>SUM(B31:B36)</f>
        <v>0</v>
      </c>
      <c r="C37" s="3"/>
    </row>
    <row r="38" spans="1:6" ht="15" customHeight="1" thickBot="1" x14ac:dyDescent="0.3">
      <c r="A38" s="122"/>
      <c r="B38" s="122"/>
      <c r="C38" s="1"/>
      <c r="D38" s="1"/>
      <c r="E38" s="1"/>
    </row>
    <row r="39" spans="1:6" ht="15" customHeight="1" x14ac:dyDescent="0.25">
      <c r="A39" s="148" t="s">
        <v>184</v>
      </c>
      <c r="B39" s="150"/>
      <c r="C39" s="150"/>
      <c r="D39" s="150"/>
      <c r="E39" s="151"/>
      <c r="F39" s="3"/>
    </row>
    <row r="40" spans="1:6" s="14" customFormat="1" ht="15" customHeight="1" x14ac:dyDescent="0.25">
      <c r="A40" s="98" t="s">
        <v>5</v>
      </c>
      <c r="B40" s="58" t="s">
        <v>100</v>
      </c>
      <c r="C40" s="58" t="s">
        <v>21</v>
      </c>
      <c r="D40" s="58" t="s">
        <v>19</v>
      </c>
      <c r="E40" s="123" t="s">
        <v>99</v>
      </c>
      <c r="F40" s="13"/>
    </row>
    <row r="41" spans="1:6" ht="15" customHeight="1" x14ac:dyDescent="0.25">
      <c r="A41" s="33" t="s">
        <v>96</v>
      </c>
      <c r="B41" s="34">
        <f>+'Service Level Data'!AB10</f>
        <v>0</v>
      </c>
      <c r="C41" s="34">
        <f>+'Service Level Data'!AB29</f>
        <v>0</v>
      </c>
      <c r="D41" s="35">
        <f>+'Service Level Data'!AB48</f>
        <v>0</v>
      </c>
      <c r="E41" s="36">
        <f>IFERROR(B41/D41,0)</f>
        <v>0</v>
      </c>
      <c r="F41" s="3"/>
    </row>
    <row r="42" spans="1:6" ht="15" customHeight="1" x14ac:dyDescent="0.25">
      <c r="A42" s="33" t="s">
        <v>85</v>
      </c>
      <c r="B42" s="34">
        <f>+'Service Level Data'!AB11</f>
        <v>0</v>
      </c>
      <c r="C42" s="34">
        <f>+'Service Level Data'!AB30</f>
        <v>0</v>
      </c>
      <c r="D42" s="35">
        <f>+'Service Level Data'!AB49</f>
        <v>0</v>
      </c>
      <c r="E42" s="36">
        <f t="shared" ref="E42:E57" si="0">IFERROR(B42/D42,0)</f>
        <v>0</v>
      </c>
      <c r="F42" s="3"/>
    </row>
    <row r="43" spans="1:6" ht="15" customHeight="1" x14ac:dyDescent="0.25">
      <c r="A43" s="33" t="s">
        <v>86</v>
      </c>
      <c r="B43" s="34">
        <f>+'Service Level Data'!AB12</f>
        <v>0</v>
      </c>
      <c r="C43" s="34">
        <f>+'Service Level Data'!AB31</f>
        <v>0</v>
      </c>
      <c r="D43" s="35">
        <f>+'Service Level Data'!AB50</f>
        <v>0</v>
      </c>
      <c r="E43" s="36">
        <f t="shared" si="0"/>
        <v>0</v>
      </c>
      <c r="F43" s="3"/>
    </row>
    <row r="44" spans="1:6" ht="15" customHeight="1" x14ac:dyDescent="0.25">
      <c r="A44" s="33" t="s">
        <v>87</v>
      </c>
      <c r="B44" s="34">
        <f>+'Service Level Data'!AB13</f>
        <v>0</v>
      </c>
      <c r="C44" s="34">
        <f>+'Service Level Data'!AB32</f>
        <v>0</v>
      </c>
      <c r="D44" s="35">
        <f>+'Service Level Data'!AB51</f>
        <v>0</v>
      </c>
      <c r="E44" s="36">
        <f t="shared" si="0"/>
        <v>0</v>
      </c>
      <c r="F44" s="3"/>
    </row>
    <row r="45" spans="1:6" ht="15" customHeight="1" x14ac:dyDescent="0.25">
      <c r="A45" s="33" t="s">
        <v>88</v>
      </c>
      <c r="B45" s="34">
        <f>+'Service Level Data'!AB14</f>
        <v>0</v>
      </c>
      <c r="C45" s="34">
        <f>+'Service Level Data'!AB33</f>
        <v>0</v>
      </c>
      <c r="D45" s="35">
        <f>+'Service Level Data'!AB52</f>
        <v>0</v>
      </c>
      <c r="E45" s="36">
        <f t="shared" si="0"/>
        <v>0</v>
      </c>
      <c r="F45" s="3"/>
    </row>
    <row r="46" spans="1:6" ht="15" customHeight="1" x14ac:dyDescent="0.25">
      <c r="A46" s="33" t="s">
        <v>89</v>
      </c>
      <c r="B46" s="34">
        <f>+'Service Level Data'!AB15</f>
        <v>0</v>
      </c>
      <c r="C46" s="34">
        <f>+'Service Level Data'!AB34</f>
        <v>0</v>
      </c>
      <c r="D46" s="35">
        <f>+'Service Level Data'!AB53</f>
        <v>0</v>
      </c>
      <c r="E46" s="36">
        <f t="shared" si="0"/>
        <v>0</v>
      </c>
      <c r="F46" s="3"/>
    </row>
    <row r="47" spans="1:6" ht="15" customHeight="1" x14ac:dyDescent="0.25">
      <c r="A47" s="33" t="s">
        <v>90</v>
      </c>
      <c r="B47" s="34">
        <f>+'Service Level Data'!AB16</f>
        <v>0</v>
      </c>
      <c r="C47" s="34">
        <f>+'Service Level Data'!AB35</f>
        <v>0</v>
      </c>
      <c r="D47" s="35">
        <f>+'Service Level Data'!AB54</f>
        <v>0</v>
      </c>
      <c r="E47" s="36">
        <f t="shared" si="0"/>
        <v>0</v>
      </c>
      <c r="F47" s="3"/>
    </row>
    <row r="48" spans="1:6" ht="15" customHeight="1" x14ac:dyDescent="0.25">
      <c r="A48" s="33" t="s">
        <v>91</v>
      </c>
      <c r="B48" s="34">
        <f>+'Service Level Data'!AB17</f>
        <v>0</v>
      </c>
      <c r="C48" s="34">
        <f>+'Service Level Data'!AB36</f>
        <v>0</v>
      </c>
      <c r="D48" s="35">
        <f>+'Service Level Data'!AB55</f>
        <v>0</v>
      </c>
      <c r="E48" s="36">
        <f t="shared" si="0"/>
        <v>0</v>
      </c>
      <c r="F48" s="3"/>
    </row>
    <row r="49" spans="1:6" ht="15" customHeight="1" x14ac:dyDescent="0.25">
      <c r="A49" s="33" t="s">
        <v>92</v>
      </c>
      <c r="B49" s="34">
        <f>+'Service Level Data'!AB18</f>
        <v>0</v>
      </c>
      <c r="C49" s="34">
        <f>+'Service Level Data'!AB37</f>
        <v>0</v>
      </c>
      <c r="D49" s="35">
        <f>+'Service Level Data'!AB56</f>
        <v>0</v>
      </c>
      <c r="E49" s="36">
        <f t="shared" si="0"/>
        <v>0</v>
      </c>
      <c r="F49" s="3"/>
    </row>
    <row r="50" spans="1:6" ht="15" customHeight="1" x14ac:dyDescent="0.25">
      <c r="A50" s="33" t="s">
        <v>93</v>
      </c>
      <c r="B50" s="34">
        <f>+'Service Level Data'!AB19</f>
        <v>0</v>
      </c>
      <c r="C50" s="34">
        <f>+'Service Level Data'!AB38</f>
        <v>0</v>
      </c>
      <c r="D50" s="35">
        <f>+'Service Level Data'!AB57</f>
        <v>0</v>
      </c>
      <c r="E50" s="36">
        <f t="shared" si="0"/>
        <v>0</v>
      </c>
      <c r="F50" s="3"/>
    </row>
    <row r="51" spans="1:6" ht="15" customHeight="1" x14ac:dyDescent="0.25">
      <c r="A51" s="33" t="s">
        <v>94</v>
      </c>
      <c r="B51" s="34">
        <f>+'Service Level Data'!AB20</f>
        <v>0</v>
      </c>
      <c r="C51" s="34">
        <f>+'Service Level Data'!AB39</f>
        <v>0</v>
      </c>
      <c r="D51" s="35">
        <f>+'Service Level Data'!AB58</f>
        <v>0</v>
      </c>
      <c r="E51" s="36">
        <f t="shared" si="0"/>
        <v>0</v>
      </c>
      <c r="F51" s="3"/>
    </row>
    <row r="52" spans="1:6" ht="15" customHeight="1" x14ac:dyDescent="0.25">
      <c r="A52" s="33" t="s">
        <v>95</v>
      </c>
      <c r="B52" s="34">
        <f>+'Service Level Data'!AB21</f>
        <v>0</v>
      </c>
      <c r="C52" s="34">
        <f>+'Service Level Data'!AB40</f>
        <v>0</v>
      </c>
      <c r="D52" s="35">
        <f>+'Service Level Data'!AB59</f>
        <v>0</v>
      </c>
      <c r="E52" s="36">
        <f t="shared" si="0"/>
        <v>0</v>
      </c>
      <c r="F52" s="3"/>
    </row>
    <row r="53" spans="1:6" ht="15" customHeight="1" x14ac:dyDescent="0.25">
      <c r="A53" s="33" t="s">
        <v>97</v>
      </c>
      <c r="B53" s="34">
        <f>+'Service Level Data'!AB22</f>
        <v>0</v>
      </c>
      <c r="C53" s="34">
        <f>+'Service Level Data'!AB41</f>
        <v>0</v>
      </c>
      <c r="D53" s="35">
        <f>+'Service Level Data'!AB60</f>
        <v>0</v>
      </c>
      <c r="E53" s="36">
        <f t="shared" si="0"/>
        <v>0</v>
      </c>
      <c r="F53" s="3"/>
    </row>
    <row r="54" spans="1:6" ht="15" customHeight="1" x14ac:dyDescent="0.25">
      <c r="A54" s="37" t="s">
        <v>134</v>
      </c>
      <c r="B54" s="34">
        <f>+'Service Level Data'!AB23</f>
        <v>0</v>
      </c>
      <c r="C54" s="34">
        <f>+'Service Level Data'!AB42</f>
        <v>0</v>
      </c>
      <c r="D54" s="35">
        <f>+'Service Level Data'!AB61</f>
        <v>0</v>
      </c>
      <c r="E54" s="36">
        <f t="shared" si="0"/>
        <v>0</v>
      </c>
      <c r="F54" s="3"/>
    </row>
    <row r="55" spans="1:6" ht="15" customHeight="1" x14ac:dyDescent="0.25">
      <c r="A55" s="37" t="s">
        <v>134</v>
      </c>
      <c r="B55" s="34">
        <f>+'Service Level Data'!AB24</f>
        <v>0</v>
      </c>
      <c r="C55" s="34">
        <f>+'Service Level Data'!AB43</f>
        <v>0</v>
      </c>
      <c r="D55" s="35">
        <f>+'Service Level Data'!AB62</f>
        <v>0</v>
      </c>
      <c r="E55" s="36">
        <f t="shared" si="0"/>
        <v>0</v>
      </c>
      <c r="F55" s="3"/>
    </row>
    <row r="56" spans="1:6" ht="15" customHeight="1" x14ac:dyDescent="0.25">
      <c r="A56" s="37" t="s">
        <v>135</v>
      </c>
      <c r="B56" s="34">
        <f>+'Service Level Data'!AB25</f>
        <v>0</v>
      </c>
      <c r="C56" s="34">
        <f>+'Service Level Data'!AB44</f>
        <v>0</v>
      </c>
      <c r="D56" s="35">
        <f>+'Service Level Data'!AB63</f>
        <v>0</v>
      </c>
      <c r="E56" s="36">
        <f t="shared" si="0"/>
        <v>0</v>
      </c>
      <c r="F56" s="3"/>
    </row>
    <row r="57" spans="1:6" s="12" customFormat="1" ht="15" customHeight="1" thickBot="1" x14ac:dyDescent="0.3">
      <c r="A57" s="103" t="s">
        <v>66</v>
      </c>
      <c r="B57" s="104">
        <f>+'Service Level Data'!AB26</f>
        <v>0</v>
      </c>
      <c r="C57" s="104">
        <f>+'Service Level Data'!AB45</f>
        <v>0</v>
      </c>
      <c r="D57" s="107">
        <f>+'Service Level Data'!AB64</f>
        <v>0</v>
      </c>
      <c r="E57" s="105">
        <f t="shared" si="0"/>
        <v>0</v>
      </c>
      <c r="F57" s="15"/>
    </row>
    <row r="58" spans="1:6" s="17" customFormat="1" ht="15" customHeight="1" thickBot="1" x14ac:dyDescent="0.3">
      <c r="A58" s="124"/>
      <c r="B58" s="125"/>
      <c r="C58" s="125"/>
      <c r="D58" s="126"/>
      <c r="E58" s="16"/>
    </row>
    <row r="59" spans="1:6" ht="15" customHeight="1" x14ac:dyDescent="0.25">
      <c r="A59" s="148" t="s">
        <v>185</v>
      </c>
      <c r="B59" s="150"/>
      <c r="C59" s="150"/>
      <c r="D59" s="151"/>
      <c r="E59" s="18"/>
    </row>
    <row r="60" spans="1:6" s="14" customFormat="1" ht="15" customHeight="1" x14ac:dyDescent="0.25">
      <c r="A60" s="98" t="s">
        <v>5</v>
      </c>
      <c r="B60" s="58" t="s">
        <v>101</v>
      </c>
      <c r="C60" s="58" t="s">
        <v>19</v>
      </c>
      <c r="D60" s="123" t="s">
        <v>102</v>
      </c>
      <c r="E60" s="19"/>
    </row>
    <row r="61" spans="1:6" ht="15" customHeight="1" x14ac:dyDescent="0.25">
      <c r="A61" s="33" t="s">
        <v>96</v>
      </c>
      <c r="B61" s="34">
        <f>'Service Level Data'!AB67</f>
        <v>0</v>
      </c>
      <c r="C61" s="38">
        <f>'Service Level Data'!AB86</f>
        <v>0</v>
      </c>
      <c r="D61" s="94">
        <f>IFERROR(B61/C61,0)</f>
        <v>0</v>
      </c>
      <c r="E61" s="18"/>
    </row>
    <row r="62" spans="1:6" ht="15" customHeight="1" x14ac:dyDescent="0.25">
      <c r="A62" s="33" t="s">
        <v>85</v>
      </c>
      <c r="B62" s="34">
        <f>'Service Level Data'!AB68</f>
        <v>0</v>
      </c>
      <c r="C62" s="38">
        <f>'Service Level Data'!AB87</f>
        <v>0</v>
      </c>
      <c r="D62" s="94">
        <f t="shared" ref="D62:D77" si="1">IFERROR(B62/C62,0)</f>
        <v>0</v>
      </c>
      <c r="E62" s="18"/>
    </row>
    <row r="63" spans="1:6" ht="15" customHeight="1" x14ac:dyDescent="0.25">
      <c r="A63" s="33" t="s">
        <v>86</v>
      </c>
      <c r="B63" s="34">
        <f>'Service Level Data'!AB69</f>
        <v>0</v>
      </c>
      <c r="C63" s="38">
        <f>'Service Level Data'!AB88</f>
        <v>0</v>
      </c>
      <c r="D63" s="94">
        <f t="shared" si="1"/>
        <v>0</v>
      </c>
      <c r="E63" s="18"/>
    </row>
    <row r="64" spans="1:6" ht="15" customHeight="1" x14ac:dyDescent="0.25">
      <c r="A64" s="33" t="s">
        <v>87</v>
      </c>
      <c r="B64" s="34">
        <f>'Service Level Data'!AB70</f>
        <v>0</v>
      </c>
      <c r="C64" s="38">
        <f>'Service Level Data'!AB89</f>
        <v>0</v>
      </c>
      <c r="D64" s="94">
        <f t="shared" si="1"/>
        <v>0</v>
      </c>
      <c r="E64" s="18"/>
    </row>
    <row r="65" spans="1:5" ht="15" customHeight="1" x14ac:dyDescent="0.25">
      <c r="A65" s="33" t="s">
        <v>88</v>
      </c>
      <c r="B65" s="34">
        <f>'Service Level Data'!AB71</f>
        <v>0</v>
      </c>
      <c r="C65" s="38">
        <f>'Service Level Data'!AB90</f>
        <v>0</v>
      </c>
      <c r="D65" s="94">
        <f t="shared" si="1"/>
        <v>0</v>
      </c>
      <c r="E65" s="18"/>
    </row>
    <row r="66" spans="1:5" ht="15" customHeight="1" x14ac:dyDescent="0.25">
      <c r="A66" s="33" t="s">
        <v>89</v>
      </c>
      <c r="B66" s="34">
        <f>'Service Level Data'!AB72</f>
        <v>0</v>
      </c>
      <c r="C66" s="38">
        <f>'Service Level Data'!AB91</f>
        <v>0</v>
      </c>
      <c r="D66" s="94">
        <f t="shared" si="1"/>
        <v>0</v>
      </c>
      <c r="E66" s="18"/>
    </row>
    <row r="67" spans="1:5" ht="15" customHeight="1" x14ac:dyDescent="0.25">
      <c r="A67" s="33" t="s">
        <v>90</v>
      </c>
      <c r="B67" s="34">
        <f>'Service Level Data'!AB73</f>
        <v>0</v>
      </c>
      <c r="C67" s="38">
        <f>'Service Level Data'!AB92</f>
        <v>0</v>
      </c>
      <c r="D67" s="94">
        <f t="shared" si="1"/>
        <v>0</v>
      </c>
      <c r="E67" s="18"/>
    </row>
    <row r="68" spans="1:5" ht="15" customHeight="1" x14ac:dyDescent="0.25">
      <c r="A68" s="33" t="s">
        <v>91</v>
      </c>
      <c r="B68" s="34">
        <f>'Service Level Data'!AB74</f>
        <v>0</v>
      </c>
      <c r="C68" s="38">
        <f>'Service Level Data'!AB93</f>
        <v>0</v>
      </c>
      <c r="D68" s="94">
        <f t="shared" si="1"/>
        <v>0</v>
      </c>
      <c r="E68" s="18"/>
    </row>
    <row r="69" spans="1:5" ht="15" customHeight="1" x14ac:dyDescent="0.25">
      <c r="A69" s="33" t="s">
        <v>92</v>
      </c>
      <c r="B69" s="34">
        <f>'Service Level Data'!AB75</f>
        <v>0</v>
      </c>
      <c r="C69" s="38">
        <f>'Service Level Data'!AB94</f>
        <v>0</v>
      </c>
      <c r="D69" s="94">
        <f t="shared" si="1"/>
        <v>0</v>
      </c>
      <c r="E69" s="18"/>
    </row>
    <row r="70" spans="1:5" ht="15" customHeight="1" x14ac:dyDescent="0.25">
      <c r="A70" s="33" t="s">
        <v>93</v>
      </c>
      <c r="B70" s="34">
        <f>'Service Level Data'!AB76</f>
        <v>0</v>
      </c>
      <c r="C70" s="38">
        <f>'Service Level Data'!AB95</f>
        <v>0</v>
      </c>
      <c r="D70" s="94">
        <f t="shared" si="1"/>
        <v>0</v>
      </c>
      <c r="E70" s="18"/>
    </row>
    <row r="71" spans="1:5" ht="15" customHeight="1" x14ac:dyDescent="0.25">
      <c r="A71" s="33" t="s">
        <v>94</v>
      </c>
      <c r="B71" s="34">
        <f>'Service Level Data'!AB77</f>
        <v>0</v>
      </c>
      <c r="C71" s="38">
        <f>'Service Level Data'!AB96</f>
        <v>0</v>
      </c>
      <c r="D71" s="94">
        <f t="shared" si="1"/>
        <v>0</v>
      </c>
      <c r="E71" s="18"/>
    </row>
    <row r="72" spans="1:5" ht="15" customHeight="1" x14ac:dyDescent="0.25">
      <c r="A72" s="33" t="s">
        <v>95</v>
      </c>
      <c r="B72" s="34">
        <f>'Service Level Data'!AB78</f>
        <v>0</v>
      </c>
      <c r="C72" s="38">
        <f>'Service Level Data'!AB97</f>
        <v>0</v>
      </c>
      <c r="D72" s="94">
        <f t="shared" si="1"/>
        <v>0</v>
      </c>
      <c r="E72" s="18"/>
    </row>
    <row r="73" spans="1:5" ht="15" customHeight="1" x14ac:dyDescent="0.25">
      <c r="A73" s="33" t="s">
        <v>97</v>
      </c>
      <c r="B73" s="34">
        <f>'Service Level Data'!AB79</f>
        <v>0</v>
      </c>
      <c r="C73" s="38">
        <f>'Service Level Data'!AB98</f>
        <v>0</v>
      </c>
      <c r="D73" s="94">
        <f t="shared" si="1"/>
        <v>0</v>
      </c>
      <c r="E73" s="18"/>
    </row>
    <row r="74" spans="1:5" ht="15" customHeight="1" x14ac:dyDescent="0.25">
      <c r="A74" s="37" t="s">
        <v>136</v>
      </c>
      <c r="B74" s="34">
        <f>'Service Level Data'!AB80</f>
        <v>0</v>
      </c>
      <c r="C74" s="38">
        <f>'Service Level Data'!AB99</f>
        <v>0</v>
      </c>
      <c r="D74" s="94">
        <f t="shared" si="1"/>
        <v>0</v>
      </c>
      <c r="E74" s="18"/>
    </row>
    <row r="75" spans="1:5" ht="15" customHeight="1" x14ac:dyDescent="0.25">
      <c r="A75" s="37" t="s">
        <v>136</v>
      </c>
      <c r="B75" s="34">
        <f>'Service Level Data'!AB81</f>
        <v>0</v>
      </c>
      <c r="C75" s="38">
        <f>'Service Level Data'!AB100</f>
        <v>0</v>
      </c>
      <c r="D75" s="94">
        <f t="shared" si="1"/>
        <v>0</v>
      </c>
      <c r="E75" s="18"/>
    </row>
    <row r="76" spans="1:5" ht="15" customHeight="1" x14ac:dyDescent="0.25">
      <c r="A76" s="37" t="s">
        <v>137</v>
      </c>
      <c r="B76" s="34">
        <f>'Service Level Data'!AB82</f>
        <v>0</v>
      </c>
      <c r="C76" s="38">
        <f>'Service Level Data'!AB101</f>
        <v>0</v>
      </c>
      <c r="D76" s="94">
        <f t="shared" si="1"/>
        <v>0</v>
      </c>
      <c r="E76" s="18"/>
    </row>
    <row r="77" spans="1:5" ht="15" customHeight="1" thickBot="1" x14ac:dyDescent="0.3">
      <c r="A77" s="62" t="s">
        <v>62</v>
      </c>
      <c r="B77" s="127">
        <f>'Service Level Data'!AB83</f>
        <v>0</v>
      </c>
      <c r="C77" s="128">
        <f>'Service Level Data'!AB102</f>
        <v>0</v>
      </c>
      <c r="D77" s="129">
        <f t="shared" si="1"/>
        <v>0</v>
      </c>
      <c r="E77" s="18"/>
    </row>
    <row r="78" spans="1:5" s="9" customFormat="1" ht="15" customHeight="1" thickBot="1" x14ac:dyDescent="0.3">
      <c r="A78" s="20"/>
      <c r="B78" s="21"/>
      <c r="C78" s="22"/>
      <c r="D78" s="23"/>
      <c r="E78" s="23"/>
    </row>
    <row r="79" spans="1:5" ht="15" customHeight="1" x14ac:dyDescent="0.25">
      <c r="A79" s="149" t="s">
        <v>186</v>
      </c>
      <c r="B79" s="152"/>
      <c r="C79" s="18"/>
      <c r="D79" s="3"/>
    </row>
    <row r="80" spans="1:5" ht="15" customHeight="1" x14ac:dyDescent="0.25">
      <c r="A80" s="33" t="s">
        <v>70</v>
      </c>
      <c r="B80" s="36">
        <f>'Service Level Data'!AB105</f>
        <v>0</v>
      </c>
      <c r="C80" s="24"/>
    </row>
    <row r="81" spans="1:3" ht="15" customHeight="1" x14ac:dyDescent="0.25">
      <c r="A81" s="33" t="s">
        <v>71</v>
      </c>
      <c r="B81" s="36">
        <f>'Service Level Data'!AB106</f>
        <v>0</v>
      </c>
      <c r="C81" s="25"/>
    </row>
    <row r="82" spans="1:3" ht="15" customHeight="1" x14ac:dyDescent="0.25">
      <c r="A82" s="33" t="s">
        <v>72</v>
      </c>
      <c r="B82" s="36">
        <f>'Service Level Data'!AB107</f>
        <v>0</v>
      </c>
      <c r="C82" s="25"/>
    </row>
    <row r="83" spans="1:3" ht="15" customHeight="1" x14ac:dyDescent="0.25">
      <c r="A83" s="33" t="s">
        <v>73</v>
      </c>
      <c r="B83" s="36">
        <f>'Service Level Data'!AB108</f>
        <v>0</v>
      </c>
      <c r="C83" s="25"/>
    </row>
    <row r="84" spans="1:3" ht="15" customHeight="1" x14ac:dyDescent="0.25">
      <c r="A84" s="33" t="s">
        <v>74</v>
      </c>
      <c r="B84" s="36">
        <f>'Service Level Data'!AB109</f>
        <v>0</v>
      </c>
      <c r="C84" s="25"/>
    </row>
    <row r="85" spans="1:3" ht="15" customHeight="1" x14ac:dyDescent="0.25">
      <c r="A85" s="33" t="s">
        <v>75</v>
      </c>
      <c r="B85" s="36">
        <f>'Service Level Data'!AB110</f>
        <v>0</v>
      </c>
      <c r="C85" s="25"/>
    </row>
    <row r="86" spans="1:3" ht="15" customHeight="1" x14ac:dyDescent="0.25">
      <c r="A86" s="33" t="s">
        <v>76</v>
      </c>
      <c r="B86" s="36">
        <f>'Service Level Data'!AB111</f>
        <v>0</v>
      </c>
      <c r="C86" s="25"/>
    </row>
    <row r="87" spans="1:3" ht="15" customHeight="1" x14ac:dyDescent="0.25">
      <c r="A87" s="33" t="s">
        <v>77</v>
      </c>
      <c r="B87" s="36">
        <f>'Service Level Data'!AB112</f>
        <v>0</v>
      </c>
      <c r="C87" s="25"/>
    </row>
    <row r="88" spans="1:3" ht="15" customHeight="1" x14ac:dyDescent="0.25">
      <c r="A88" s="33" t="s">
        <v>78</v>
      </c>
      <c r="B88" s="36">
        <f>'Service Level Data'!AB113</f>
        <v>0</v>
      </c>
      <c r="C88" s="25"/>
    </row>
    <row r="89" spans="1:3" ht="15" customHeight="1" x14ac:dyDescent="0.25">
      <c r="A89" s="33" t="s">
        <v>37</v>
      </c>
      <c r="B89" s="36">
        <f>'Service Level Data'!AB114</f>
        <v>0</v>
      </c>
      <c r="C89" s="25"/>
    </row>
    <row r="90" spans="1:3" ht="15" customHeight="1" x14ac:dyDescent="0.25">
      <c r="A90" s="33" t="s">
        <v>28</v>
      </c>
      <c r="B90" s="36">
        <f>'Service Level Data'!AB115</f>
        <v>0</v>
      </c>
      <c r="C90" s="25"/>
    </row>
    <row r="91" spans="1:3" ht="15" customHeight="1" x14ac:dyDescent="0.25">
      <c r="A91" s="33" t="s">
        <v>29</v>
      </c>
      <c r="B91" s="36">
        <f>'Service Level Data'!AB116</f>
        <v>0</v>
      </c>
      <c r="C91" s="25"/>
    </row>
    <row r="92" spans="1:3" ht="15" customHeight="1" x14ac:dyDescent="0.25">
      <c r="A92" s="33" t="s">
        <v>30</v>
      </c>
      <c r="B92" s="36">
        <f>'Service Level Data'!AB117</f>
        <v>0</v>
      </c>
      <c r="C92" s="25"/>
    </row>
    <row r="93" spans="1:3" ht="15" customHeight="1" x14ac:dyDescent="0.25">
      <c r="A93" s="33" t="s">
        <v>44</v>
      </c>
      <c r="B93" s="36">
        <f>'Service Level Data'!AB118</f>
        <v>0</v>
      </c>
      <c r="C93" s="25"/>
    </row>
    <row r="94" spans="1:3" ht="15" customHeight="1" x14ac:dyDescent="0.25">
      <c r="A94" s="33" t="s">
        <v>45</v>
      </c>
      <c r="B94" s="36">
        <f>'Service Level Data'!AB119</f>
        <v>0</v>
      </c>
      <c r="C94" s="25"/>
    </row>
    <row r="95" spans="1:3" ht="15" customHeight="1" x14ac:dyDescent="0.25">
      <c r="A95" s="33" t="s">
        <v>31</v>
      </c>
      <c r="B95" s="36">
        <f>'Service Level Data'!AB120</f>
        <v>0</v>
      </c>
      <c r="C95" s="25"/>
    </row>
    <row r="96" spans="1:3" ht="15" customHeight="1" x14ac:dyDescent="0.25">
      <c r="A96" s="37" t="s">
        <v>32</v>
      </c>
      <c r="B96" s="36">
        <f>'Service Level Data'!AB121</f>
        <v>0</v>
      </c>
      <c r="C96" s="25"/>
    </row>
    <row r="97" spans="1:4" ht="15" customHeight="1" x14ac:dyDescent="0.25">
      <c r="A97" s="37" t="s">
        <v>138</v>
      </c>
      <c r="B97" s="36">
        <f>'Service Level Data'!AB122</f>
        <v>0</v>
      </c>
      <c r="C97" s="25"/>
    </row>
    <row r="98" spans="1:4" ht="15" customHeight="1" x14ac:dyDescent="0.25">
      <c r="A98" s="37" t="s">
        <v>138</v>
      </c>
      <c r="B98" s="36">
        <f>'Service Level Data'!AB123</f>
        <v>0</v>
      </c>
      <c r="C98" s="25"/>
    </row>
    <row r="99" spans="1:4" ht="15" customHeight="1" x14ac:dyDescent="0.25">
      <c r="A99" s="37" t="s">
        <v>139</v>
      </c>
      <c r="B99" s="36">
        <f>'Service Level Data'!AB124</f>
        <v>0</v>
      </c>
      <c r="C99" s="25"/>
    </row>
    <row r="100" spans="1:4" ht="15" customHeight="1" x14ac:dyDescent="0.25">
      <c r="A100" s="37" t="s">
        <v>34</v>
      </c>
      <c r="B100" s="36">
        <f>'Service Level Data'!AB125</f>
        <v>0</v>
      </c>
      <c r="C100" s="25"/>
    </row>
    <row r="101" spans="1:4" ht="15" customHeight="1" thickBot="1" x14ac:dyDescent="0.3">
      <c r="A101" s="103" t="s">
        <v>164</v>
      </c>
      <c r="B101" s="130">
        <f>'Service Level Data'!AB126</f>
        <v>0</v>
      </c>
      <c r="C101" s="25"/>
    </row>
    <row r="102" spans="1:4" ht="15" customHeight="1" thickBot="1" x14ac:dyDescent="0.3">
      <c r="A102" s="122"/>
      <c r="B102" s="122"/>
      <c r="C102" s="4"/>
      <c r="D102" s="4"/>
    </row>
    <row r="103" spans="1:4" s="12" customFormat="1" ht="15" customHeight="1" thickBot="1" x14ac:dyDescent="0.3">
      <c r="A103" s="32" t="s">
        <v>165</v>
      </c>
      <c r="B103" s="42">
        <f>B57+C57+B77+B101</f>
        <v>0</v>
      </c>
      <c r="C103" s="3"/>
      <c r="D103" s="17"/>
    </row>
    <row r="104" spans="1:4" s="12" customFormat="1" ht="15" customHeight="1" thickBot="1" x14ac:dyDescent="0.3">
      <c r="A104" s="26"/>
      <c r="B104" s="26"/>
      <c r="C104" s="26"/>
      <c r="D104" s="2"/>
    </row>
    <row r="105" spans="1:4" s="12" customFormat="1" ht="15" customHeight="1" thickBot="1" x14ac:dyDescent="0.3">
      <c r="A105" s="32" t="s">
        <v>166</v>
      </c>
      <c r="B105" s="42" t="e">
        <f>+B103*'Agency Admin'!B66</f>
        <v>#DIV/0!</v>
      </c>
      <c r="C105" s="3"/>
    </row>
    <row r="106" spans="1:4" s="12" customFormat="1" ht="15" customHeight="1" thickBot="1" x14ac:dyDescent="0.3">
      <c r="A106" s="26"/>
      <c r="B106" s="26"/>
      <c r="C106" s="26"/>
      <c r="D106" s="2"/>
    </row>
    <row r="107" spans="1:4" s="12" customFormat="1" ht="15" customHeight="1" thickBot="1" x14ac:dyDescent="0.3">
      <c r="A107" s="32" t="s">
        <v>167</v>
      </c>
      <c r="B107" s="42" t="e">
        <f>+B103+B105</f>
        <v>#DIV/0!</v>
      </c>
      <c r="C107" s="3"/>
    </row>
    <row r="108" spans="1:4" ht="15" customHeight="1" thickBot="1" x14ac:dyDescent="0.3">
      <c r="A108" s="122"/>
      <c r="B108" s="122"/>
      <c r="C108" s="4"/>
    </row>
    <row r="109" spans="1:4" ht="15" customHeight="1" x14ac:dyDescent="0.25">
      <c r="A109" s="158" t="s">
        <v>67</v>
      </c>
      <c r="B109" s="159"/>
      <c r="C109" s="3"/>
    </row>
    <row r="110" spans="1:4" ht="15" customHeight="1" x14ac:dyDescent="0.25">
      <c r="A110" s="33"/>
      <c r="B110" s="131"/>
      <c r="C110" s="3"/>
    </row>
    <row r="111" spans="1:4" ht="15" customHeight="1" x14ac:dyDescent="0.25">
      <c r="A111" s="39" t="str">
        <f>"Revenue and Expense Summary for Period - "&amp;TEXT(B4,"mm/dd/yy")&amp;" to "&amp;TEXT(B5,"mm/dd/yy")</f>
        <v>Revenue and Expense Summary for Period - 01/01/25 to 12/31/25</v>
      </c>
      <c r="B111" s="131"/>
      <c r="C111" s="3"/>
    </row>
    <row r="112" spans="1:4" ht="15" customHeight="1" x14ac:dyDescent="0.25">
      <c r="A112" s="39"/>
      <c r="B112" s="131"/>
      <c r="C112" s="3"/>
    </row>
    <row r="113" spans="1:3" ht="15" customHeight="1" x14ac:dyDescent="0.25">
      <c r="A113" s="132" t="str">
        <f>+B3&amp;" Waiver Program"</f>
        <v>NHTD Waiver Program</v>
      </c>
      <c r="B113" s="131"/>
      <c r="C113" s="3"/>
    </row>
    <row r="114" spans="1:3" ht="15" customHeight="1" x14ac:dyDescent="0.25">
      <c r="A114" s="133">
        <f>+B8</f>
        <v>0</v>
      </c>
      <c r="B114" s="131"/>
      <c r="C114" s="3"/>
    </row>
    <row r="115" spans="1:3" ht="15" customHeight="1" x14ac:dyDescent="0.25">
      <c r="A115" s="134">
        <f>+B9</f>
        <v>999999</v>
      </c>
      <c r="B115" s="135"/>
      <c r="C115" s="3"/>
    </row>
    <row r="116" spans="1:3" ht="15" customHeight="1" x14ac:dyDescent="0.25">
      <c r="A116" s="136"/>
      <c r="B116" s="131"/>
      <c r="C116" s="3"/>
    </row>
    <row r="117" spans="1:3" ht="15" customHeight="1" x14ac:dyDescent="0.25">
      <c r="A117" s="39" t="s">
        <v>35</v>
      </c>
      <c r="B117" s="40">
        <f>+B31</f>
        <v>0</v>
      </c>
      <c r="C117" s="3"/>
    </row>
    <row r="118" spans="1:3" ht="15" customHeight="1" x14ac:dyDescent="0.25">
      <c r="A118" s="39" t="s">
        <v>36</v>
      </c>
      <c r="B118" s="40">
        <f>+B32+B33+B36+B34+B35</f>
        <v>0</v>
      </c>
      <c r="C118" s="3"/>
    </row>
    <row r="119" spans="1:3" ht="15" customHeight="1" x14ac:dyDescent="0.25">
      <c r="A119" s="39" t="s">
        <v>17</v>
      </c>
      <c r="B119" s="40">
        <f>+B117+B118</f>
        <v>0</v>
      </c>
      <c r="C119" s="3"/>
    </row>
    <row r="120" spans="1:3" ht="15" customHeight="1" x14ac:dyDescent="0.25">
      <c r="A120" s="39"/>
      <c r="B120" s="95"/>
      <c r="C120" s="3"/>
    </row>
    <row r="121" spans="1:3" ht="15" customHeight="1" x14ac:dyDescent="0.25">
      <c r="A121" s="39" t="s">
        <v>168</v>
      </c>
      <c r="B121" s="40">
        <f>+B57</f>
        <v>0</v>
      </c>
      <c r="C121" s="3"/>
    </row>
    <row r="122" spans="1:3" ht="15" customHeight="1" x14ac:dyDescent="0.25">
      <c r="A122" s="39" t="s">
        <v>142</v>
      </c>
      <c r="B122" s="40">
        <f>+C57</f>
        <v>0</v>
      </c>
      <c r="C122" s="3"/>
    </row>
    <row r="123" spans="1:3" ht="15" customHeight="1" x14ac:dyDescent="0.25">
      <c r="A123" s="39" t="s">
        <v>143</v>
      </c>
      <c r="B123" s="40">
        <f>+B77</f>
        <v>0</v>
      </c>
      <c r="C123" s="3"/>
    </row>
    <row r="124" spans="1:3" ht="15" customHeight="1" x14ac:dyDescent="0.25">
      <c r="A124" s="39" t="s">
        <v>169</v>
      </c>
      <c r="B124" s="40">
        <f>+B101</f>
        <v>0</v>
      </c>
      <c r="C124" s="3"/>
    </row>
    <row r="125" spans="1:3" ht="15" customHeight="1" x14ac:dyDescent="0.25">
      <c r="A125" s="39" t="s">
        <v>166</v>
      </c>
      <c r="B125" s="40" t="e">
        <f>+B105</f>
        <v>#DIV/0!</v>
      </c>
      <c r="C125" s="3"/>
    </row>
    <row r="126" spans="1:3" ht="15" customHeight="1" x14ac:dyDescent="0.25">
      <c r="A126" s="39" t="s">
        <v>167</v>
      </c>
      <c r="B126" s="40" t="e">
        <f>SUM(B121:B125)</f>
        <v>#DIV/0!</v>
      </c>
      <c r="C126" s="3"/>
    </row>
    <row r="127" spans="1:3" ht="15" customHeight="1" x14ac:dyDescent="0.25">
      <c r="A127" s="39"/>
      <c r="B127" s="95"/>
      <c r="C127" s="3"/>
    </row>
    <row r="128" spans="1:3" ht="15" customHeight="1" x14ac:dyDescent="0.25">
      <c r="A128" s="39" t="s">
        <v>144</v>
      </c>
      <c r="B128" s="40" t="e">
        <f>+B119-B126</f>
        <v>#DIV/0!</v>
      </c>
      <c r="C128" s="3"/>
    </row>
    <row r="129" spans="1:3" ht="15" customHeight="1" thickBot="1" x14ac:dyDescent="0.3">
      <c r="A129" s="62" t="s">
        <v>145</v>
      </c>
      <c r="B129" s="147" t="e">
        <f>+B128/B126</f>
        <v>#DIV/0!</v>
      </c>
      <c r="C129" s="3"/>
    </row>
    <row r="130" spans="1:3" ht="15" customHeight="1" x14ac:dyDescent="0.25">
      <c r="A130" s="4"/>
      <c r="B130" s="4"/>
    </row>
  </sheetData>
  <sheetProtection algorithmName="SHA-512" hashValue="PlFBlmZJp2jDAAJ99aYiW9BznEZO5hV2s2tkWu2O32Z4oYBlMdVAcZmqpzD7IKSxEQWTqAI/aFIfvxlxVYDXew==" saltValue="REm+Zeeug2NuUEKNIiNAHQ==" spinCount="100000" sheet="1" formatColumns="0" formatRows="0" autoFilter="0"/>
  <mergeCells count="3">
    <mergeCell ref="A1:E1"/>
    <mergeCell ref="A109:B109"/>
    <mergeCell ref="A23:B23"/>
  </mergeCells>
  <pageMargins left="0.45" right="0.2" top="0.7" bottom="0.5" header="0.3" footer="0.3"/>
  <pageSetup scale="5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D2D11-3D72-4F11-97F3-99386144120D}">
          <x14:formula1>
            <xm:f>'Do Not Use'!$A$3:$A$6</xm:f>
          </x14:formula1>
          <xm:sqref>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C31D-27FF-47F4-B191-9A0CABB6662D}">
  <dimension ref="A2:A6"/>
  <sheetViews>
    <sheetView workbookViewId="0"/>
  </sheetViews>
  <sheetFormatPr defaultRowHeight="15" x14ac:dyDescent="0.25"/>
  <cols>
    <col min="1" max="1" width="14.28515625" customWidth="1"/>
  </cols>
  <sheetData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 Level Data</vt:lpstr>
      <vt:lpstr>Agency Admin</vt:lpstr>
      <vt:lpstr>Summary Data</vt:lpstr>
      <vt:lpstr>Do Not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Alan.Maughan</dc:creator>
  <cp:lastModifiedBy>Van Valkenburg, Laura (HEALTH)</cp:lastModifiedBy>
  <cp:lastPrinted>2019-06-11T13:32:16Z</cp:lastPrinted>
  <dcterms:created xsi:type="dcterms:W3CDTF">2019-03-29T12:26:26Z</dcterms:created>
  <dcterms:modified xsi:type="dcterms:W3CDTF">2025-12-04T16:08:38Z</dcterms:modified>
</cp:coreProperties>
</file>